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jrandall\Desktop\"/>
    </mc:Choice>
  </mc:AlternateContent>
  <xr:revisionPtr revIDLastSave="0" documentId="13_ncr:1_{81A20896-1B1E-4F36-80E3-BF005666BA25}" xr6:coauthVersionLast="45" xr6:coauthVersionMax="45" xr10:uidLastSave="{00000000-0000-0000-0000-000000000000}"/>
  <workbookProtection workbookAlgorithmName="SHA-512" workbookHashValue="IM6p90f3VR5ahV46IdqvgrriGX0Zn+YYXIVRKI6cN67TbXy44/T5b/RZbkmAUFXJzQK11xeKtDyV84A8FG/0gg==" workbookSaltValue="lb0ZTkwfsj9Y7VxsQKAXKQ==" workbookSpinCount="100000" lockStructure="1"/>
  <bookViews>
    <workbookView xWindow="-120" yWindow="-120" windowWidth="24240" windowHeight="13140" xr2:uid="{00000000-000D-0000-FFFF-FFFF00000000}"/>
  </bookViews>
  <sheets>
    <sheet name="Allowable expenses" sheetId="2" r:id="rId1"/>
    <sheet name="Template" sheetId="1" r:id="rId2"/>
    <sheet name="SAMPLE" sheetId="6" r:id="rId3"/>
    <sheet name="Payroll report example" sheetId="7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I24" i="6" l="1"/>
  <c r="N21" i="6"/>
  <c r="L21" i="6"/>
  <c r="K21" i="6"/>
  <c r="J21" i="6"/>
  <c r="H21" i="6"/>
  <c r="G21" i="6"/>
  <c r="E21" i="6"/>
  <c r="M20" i="6"/>
  <c r="I20" i="6"/>
  <c r="M19" i="6"/>
  <c r="I19" i="6"/>
  <c r="M18" i="6"/>
  <c r="I18" i="6"/>
  <c r="M17" i="6"/>
  <c r="I17" i="6"/>
  <c r="M16" i="6"/>
  <c r="I16" i="6"/>
  <c r="Q15" i="6"/>
  <c r="I9" i="6"/>
  <c r="I19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6" i="1"/>
  <c r="O19" i="6" l="1"/>
  <c r="O17" i="6"/>
  <c r="O18" i="6"/>
  <c r="O20" i="6"/>
  <c r="M21" i="6"/>
  <c r="O24" i="6" s="1"/>
  <c r="I21" i="6"/>
  <c r="O16" i="6"/>
  <c r="F21" i="6"/>
  <c r="M17" i="1"/>
  <c r="M18" i="1"/>
  <c r="M19" i="1"/>
  <c r="M20" i="1"/>
  <c r="O20" i="1" s="1"/>
  <c r="M21" i="1"/>
  <c r="M22" i="1"/>
  <c r="M23" i="1"/>
  <c r="O23" i="1" s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O29" i="1"/>
  <c r="H47" i="1"/>
  <c r="G47" i="1"/>
  <c r="O25" i="1"/>
  <c r="O21" i="1"/>
  <c r="O21" i="6" l="1"/>
  <c r="P16" i="6"/>
  <c r="P17" i="6" s="1"/>
  <c r="M23" i="6"/>
  <c r="M25" i="6" s="1"/>
  <c r="M24" i="6" s="1"/>
  <c r="I23" i="6"/>
  <c r="I25" i="6" s="1"/>
  <c r="O23" i="6"/>
  <c r="F47" i="1"/>
  <c r="O30" i="1"/>
  <c r="O26" i="1"/>
  <c r="O18" i="1"/>
  <c r="O32" i="1"/>
  <c r="O24" i="1"/>
  <c r="O38" i="1"/>
  <c r="O27" i="1"/>
  <c r="O19" i="1"/>
  <c r="O28" i="1"/>
  <c r="O31" i="1"/>
  <c r="Q17" i="6" l="1"/>
  <c r="P18" i="6"/>
  <c r="O25" i="6"/>
  <c r="P24" i="6" s="1"/>
  <c r="Q16" i="6"/>
  <c r="Q18" i="6" l="1"/>
  <c r="P19" i="6"/>
  <c r="P23" i="6"/>
  <c r="N47" i="1"/>
  <c r="Q19" i="6" l="1"/>
  <c r="P20" i="6"/>
  <c r="I50" i="1"/>
  <c r="M16" i="1"/>
  <c r="O17" i="1"/>
  <c r="O22" i="1"/>
  <c r="O33" i="1"/>
  <c r="O34" i="1"/>
  <c r="O35" i="1"/>
  <c r="O36" i="1"/>
  <c r="O37" i="1"/>
  <c r="O39" i="1"/>
  <c r="O40" i="1"/>
  <c r="O41" i="1"/>
  <c r="O44" i="1"/>
  <c r="O45" i="1"/>
  <c r="J47" i="1"/>
  <c r="K47" i="1"/>
  <c r="L47" i="1"/>
  <c r="E47" i="1"/>
  <c r="Q20" i="6" l="1"/>
  <c r="Q21" i="6" s="1"/>
  <c r="P21" i="6"/>
  <c r="O43" i="1"/>
  <c r="O46" i="1"/>
  <c r="O42" i="1"/>
  <c r="O16" i="1"/>
  <c r="Q15" i="1"/>
  <c r="I47" i="1"/>
  <c r="M47" i="1"/>
  <c r="N50" i="1" s="1"/>
  <c r="I49" i="1" l="1"/>
  <c r="M49" i="1"/>
  <c r="M51" i="1" s="1"/>
  <c r="M50" i="1" s="1"/>
  <c r="N49" i="1"/>
  <c r="P16" i="1"/>
  <c r="O47" i="1"/>
  <c r="I51" i="1" l="1"/>
  <c r="N51" i="1"/>
  <c r="O50" i="1" s="1"/>
  <c r="P17" i="1"/>
  <c r="P18" i="1" s="1"/>
  <c r="Q16" i="1"/>
  <c r="Q18" i="1" l="1"/>
  <c r="P19" i="1"/>
  <c r="O49" i="1"/>
  <c r="Q17" i="1"/>
  <c r="Q19" i="1" l="1"/>
  <c r="P20" i="1"/>
  <c r="P21" i="1" l="1"/>
  <c r="Q20" i="1"/>
  <c r="P22" i="1" l="1"/>
  <c r="Q21" i="1"/>
  <c r="P23" i="1" l="1"/>
  <c r="Q22" i="1"/>
  <c r="Q23" i="1" l="1"/>
  <c r="P24" i="1"/>
  <c r="P25" i="1" l="1"/>
  <c r="Q24" i="1"/>
  <c r="P26" i="1" l="1"/>
  <c r="Q25" i="1"/>
  <c r="Q26" i="1" l="1"/>
  <c r="P27" i="1"/>
  <c r="Q27" i="1" l="1"/>
  <c r="P28" i="1"/>
  <c r="P29" i="1" s="1"/>
  <c r="Q29" i="1" l="1"/>
  <c r="P30" i="1"/>
  <c r="Q28" i="1"/>
  <c r="Q30" i="1" l="1"/>
  <c r="P31" i="1"/>
  <c r="Q31" i="1" l="1"/>
  <c r="P32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l="1"/>
  <c r="P40" i="1"/>
  <c r="Q40" i="1" l="1"/>
  <c r="P41" i="1"/>
  <c r="Q41" i="1" l="1"/>
  <c r="P42" i="1"/>
  <c r="Q42" i="1" l="1"/>
  <c r="P43" i="1"/>
  <c r="Q43" i="1" l="1"/>
  <c r="P44" i="1"/>
  <c r="Q44" i="1" l="1"/>
  <c r="P45" i="1"/>
  <c r="Q45" i="1" l="1"/>
  <c r="P46" i="1"/>
  <c r="Q46" i="1" l="1"/>
  <c r="Q47" i="1" s="1"/>
  <c r="P47" i="1"/>
</calcChain>
</file>

<file path=xl/sharedStrings.xml><?xml version="1.0" encoding="utf-8"?>
<sst xmlns="http://schemas.openxmlformats.org/spreadsheetml/2006/main" count="333" uniqueCount="134">
  <si>
    <t>Loan amount</t>
  </si>
  <si>
    <t>Date funded</t>
  </si>
  <si>
    <t>Date online access provided to Rosen</t>
  </si>
  <si>
    <t>Date loan document sent to Rosen</t>
  </si>
  <si>
    <t>Rent</t>
  </si>
  <si>
    <t>Payroll</t>
  </si>
  <si>
    <t>Bank Name:</t>
  </si>
  <si>
    <t>Retirement</t>
  </si>
  <si>
    <t>Description</t>
  </si>
  <si>
    <t>Date</t>
  </si>
  <si>
    <t>Utilities</t>
  </si>
  <si>
    <t>Overhead</t>
  </si>
  <si>
    <t>Total</t>
  </si>
  <si>
    <t>Retirement - Employer cost, not employee withholding.  Check with your TPA on options ASAP</t>
  </si>
  <si>
    <t>Payroll Costs</t>
  </si>
  <si>
    <t>Accumulated</t>
  </si>
  <si>
    <t>Remaining</t>
  </si>
  <si>
    <t>Potential unforgiven loan</t>
  </si>
  <si>
    <t>Number of FTE's (Fulltime equivalents) on 2/15/20</t>
  </si>
  <si>
    <t>Notes:</t>
  </si>
  <si>
    <t xml:space="preserve">b) Forgiveness of loan will be reduced if staff not rehired by 6/30.  </t>
  </si>
  <si>
    <t>[1]</t>
  </si>
  <si>
    <t>Gross wages from payroll report.  This is not net pay, your payroll company should be able to provide this information, limited to annualized salary of $100,000/year</t>
  </si>
  <si>
    <t>[2]</t>
  </si>
  <si>
    <t>[3]</t>
  </si>
  <si>
    <t>Gross</t>
  </si>
  <si>
    <t>PAYROLL PROTECTION PROGRAM LOAN EXPENSE TRACKER</t>
  </si>
  <si>
    <t>SUTA/SUI</t>
  </si>
  <si>
    <t>Employer portion of State unemployment tax - from payroll report - SUTA, SUI, ER PFML - NOT employee withholdings</t>
  </si>
  <si>
    <t>[4]</t>
  </si>
  <si>
    <t>[5]</t>
  </si>
  <si>
    <t>[6]</t>
  </si>
  <si>
    <t>[7]</t>
  </si>
  <si>
    <t>Health insurance is the employer portion of group health insurance.  Employee contributions are already included in gross payroll and should not be listed here.</t>
  </si>
  <si>
    <t>Although we need guidance, as of right now we believe gross payroll should be reduced by any biweekly gross payroll in excess $3,846.15 ($100,000/26 pay periods)</t>
  </si>
  <si>
    <t>Include rent paid, even if to related party.  Please note that rent is only a forgivable expense if subject to a lease in place prior to 2/15/20.</t>
  </si>
  <si>
    <t xml:space="preserve">Include mortgage interest, if the borrower owns the building.  If a related party owns the building, the borrower is including rent already and can't include both.  </t>
  </si>
  <si>
    <t>Mortgage Must be in place prior to 2/15/20 to be eligible for forgiveness</t>
  </si>
  <si>
    <t>e) Expect payments to related parties to be scrutinized</t>
  </si>
  <si>
    <t>Summary</t>
  </si>
  <si>
    <t>Loan</t>
  </si>
  <si>
    <t>Other</t>
  </si>
  <si>
    <t>[8]</t>
  </si>
  <si>
    <t>Other includes allowable expenses not eligible for forgiveness.</t>
  </si>
  <si>
    <t>PPP</t>
  </si>
  <si>
    <t>EIDL Grant/Loan</t>
  </si>
  <si>
    <t>Eligible</t>
  </si>
  <si>
    <t>Forgiveness</t>
  </si>
  <si>
    <t>Gross Payroll</t>
  </si>
  <si>
    <t>Wait</t>
  </si>
  <si>
    <t>Yes</t>
  </si>
  <si>
    <t>SUTA</t>
  </si>
  <si>
    <t>2020 Retirement</t>
  </si>
  <si>
    <t xml:space="preserve">Group Health </t>
  </si>
  <si>
    <t>Telephone</t>
  </si>
  <si>
    <t>Other interest</t>
  </si>
  <si>
    <t>No</t>
  </si>
  <si>
    <t>Unclear</t>
  </si>
  <si>
    <t>Advance pay</t>
  </si>
  <si>
    <t>Hazard pay</t>
  </si>
  <si>
    <t>Payroll Bonus</t>
  </si>
  <si>
    <t>2019 Retirement</t>
  </si>
  <si>
    <t>Equipment</t>
  </si>
  <si>
    <t>Maybe</t>
  </si>
  <si>
    <t>Distributions/Draw</t>
  </si>
  <si>
    <t>Usually</t>
  </si>
  <si>
    <t>Owner loans</t>
  </si>
  <si>
    <t>Refinancing debt</t>
  </si>
  <si>
    <t>Not more than 25% increase?</t>
  </si>
  <si>
    <t>For leases in place prior to 2/15</t>
  </si>
  <si>
    <t>If service began prior to 2/15</t>
  </si>
  <si>
    <t>Borrower's Mortgage interest</t>
  </si>
  <si>
    <t>Payables - supplies</t>
  </si>
  <si>
    <t>Unclear if limits - talk to your TPA</t>
  </si>
  <si>
    <t>(not incurred in 2020)</t>
  </si>
  <si>
    <t>EIDL/PPP ELIGIBLE EXPENSES</t>
  </si>
  <si>
    <t xml:space="preserve">Note:  </t>
  </si>
  <si>
    <t>During 8 week Period</t>
  </si>
  <si>
    <t>Water</t>
  </si>
  <si>
    <t>Internet</t>
  </si>
  <si>
    <t>c) Guidance on forgiveness not yet issued - Check back</t>
  </si>
  <si>
    <t>If mortgage began prior to 2/15</t>
  </si>
  <si>
    <t>ER PFML, ER HI (talk to your payroll rep)</t>
  </si>
  <si>
    <t>Avoid</t>
  </si>
  <si>
    <t>EIDL and PPP can't be use for same purpose.  We suggest exhausting PPP funds on items listed as "wait" to show no duplication.</t>
  </si>
  <si>
    <t>Other business expenses</t>
  </si>
  <si>
    <t>Some guidance suggests loan after 4/3 can't be used for payroll.  Just avoid using for payroll.</t>
  </si>
  <si>
    <t>Misusing funds could result in fraud charges.  Please review the agreements, expenses paid, and carefully track your expenses.</t>
  </si>
  <si>
    <t>Practice name:</t>
  </si>
  <si>
    <t>a) Refer to "Allowable Expenses" tab for listing of acceptable expenses</t>
  </si>
  <si>
    <t>Back pay reimbursement</t>
  </si>
  <si>
    <t>Loan payments</t>
  </si>
  <si>
    <t>Natural Gas/Electric</t>
  </si>
  <si>
    <t>Payments to 1099's or Temp agencies</t>
  </si>
  <si>
    <t xml:space="preserve">the economic injury, but not to exceed what the business could have provided had the injury not occurred. </t>
  </si>
  <si>
    <t xml:space="preserve"> (Don't use it to expand the business)</t>
  </si>
  <si>
    <t xml:space="preserve">Sch C/Partner/Owner payment services </t>
  </si>
  <si>
    <t>($15,385 pp, $1,923 per week, $3,846 biweekly)</t>
  </si>
  <si>
    <r>
      <t>End of 8 weeks (</t>
    </r>
    <r>
      <rPr>
        <b/>
        <u/>
        <sz val="12"/>
        <color theme="1"/>
        <rFont val="Calibri"/>
        <family val="2"/>
        <scheme val="minor"/>
      </rPr>
      <t xml:space="preserve">NOT </t>
    </r>
    <r>
      <rPr>
        <sz val="12"/>
        <color theme="1"/>
        <rFont val="Calibri"/>
        <family val="2"/>
        <scheme val="minor"/>
      </rPr>
      <t>2 months)</t>
    </r>
  </si>
  <si>
    <r>
      <rPr>
        <b/>
        <u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 xml:space="preserve"> forgiveness</t>
    </r>
  </si>
  <si>
    <t>Note:  Max forgiveness assumes  - no reduction.</t>
  </si>
  <si>
    <t>Larry LLC - May Rent</t>
  </si>
  <si>
    <t>EFT</t>
  </si>
  <si>
    <t>Tufts - April Health</t>
  </si>
  <si>
    <t>Personal Property Taxes</t>
  </si>
  <si>
    <t>Verizon April Phone</t>
  </si>
  <si>
    <t>American funds - 401k w/h</t>
  </si>
  <si>
    <t>( EE W/H)</t>
  </si>
  <si>
    <t>(EE W/H)</t>
  </si>
  <si>
    <t>total</t>
  </si>
  <si>
    <t>Allowed</t>
  </si>
  <si>
    <t>Actual</t>
  </si>
  <si>
    <t>Beginning loan balance</t>
  </si>
  <si>
    <t xml:space="preserve">Utilities includes gas, electric, phone, and internet..  </t>
  </si>
  <si>
    <t>Number of FTE's on 6/30/20</t>
  </si>
  <si>
    <t>d) You must retain documentation (receipts, copies of checks, payroll reports)</t>
  </si>
  <si>
    <t>Loan amount:</t>
  </si>
  <si>
    <t>Check #</t>
  </si>
  <si>
    <t>or EFT</t>
  </si>
  <si>
    <t>Mortgage</t>
  </si>
  <si>
    <t>Interest</t>
  </si>
  <si>
    <t>Health Ins.</t>
  </si>
  <si>
    <t>a) other interest</t>
  </si>
  <si>
    <t>b) Rent/Utilities/Interest - agreement after 2/15/20</t>
  </si>
  <si>
    <t>Professional services (IT, accounting, legal)</t>
  </si>
  <si>
    <t xml:space="preserve">EIDL is for working capital to carry the business until resumption of normal operations and expenditures necessary to alleviate </t>
  </si>
  <si>
    <t>Can be used to repay obligations that cannot be met due to revenue losses</t>
  </si>
  <si>
    <t>Any Bank</t>
  </si>
  <si>
    <t>Connectpay:</t>
  </si>
  <si>
    <t>ADP:</t>
  </si>
  <si>
    <t>"Payroll Details"</t>
  </si>
  <si>
    <t>"Payroll Journal Report"</t>
  </si>
  <si>
    <t>John Smith DMD PC</t>
  </si>
  <si>
    <t>FOR ESTIMATING PURPOSES ONLY-UPDATED 4/16/2020- SUBJECT TO FURTHER GUIDANCE EXPECTED LATE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</si>
</sst>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 val="singleAccounting"/>
      <sz val="15"/>
      <color theme="1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/>
      <sz val="15"/>
      <color rgb="FFFF0000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43" fontId="21" fillId="4" borderId="11" xfId="1" applyFont="1" applyFill="1" applyBorder="1" applyProtection="1">
      <protection locked="0"/>
    </xf>
    <xf numFmtId="164" fontId="6" fillId="4" borderId="11" xfId="1" applyNumberFormat="1" applyFont="1" applyFill="1" applyBorder="1" applyProtection="1">
      <protection locked="0"/>
    </xf>
    <xf numFmtId="164" fontId="8" fillId="4" borderId="11" xfId="1" applyNumberFormat="1" applyFont="1" applyFill="1" applyBorder="1" applyProtection="1">
      <protection locked="0"/>
    </xf>
    <xf numFmtId="164" fontId="21" fillId="4" borderId="11" xfId="1" applyNumberFormat="1" applyFont="1" applyFill="1" applyBorder="1" applyProtection="1">
      <protection locked="0"/>
    </xf>
    <xf numFmtId="14" fontId="21" fillId="4" borderId="11" xfId="1" applyNumberFormat="1" applyFont="1" applyFill="1" applyBorder="1" applyProtection="1">
      <protection locked="0"/>
    </xf>
    <xf numFmtId="164" fontId="21" fillId="4" borderId="11" xfId="1" applyNumberFormat="1" applyFont="1" applyFill="1" applyBorder="1" applyAlignment="1" applyProtection="1">
      <alignment horizontal="center"/>
      <protection locked="0"/>
    </xf>
    <xf numFmtId="164" fontId="21" fillId="4" borderId="11" xfId="1" quotePrefix="1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6" fillId="0" borderId="0" xfId="0" applyFont="1" applyProtection="1"/>
    <xf numFmtId="164" fontId="6" fillId="0" borderId="0" xfId="1" applyNumberFormat="1" applyFont="1" applyProtection="1"/>
    <xf numFmtId="0" fontId="19" fillId="0" borderId="0" xfId="0" applyFont="1" applyProtection="1"/>
    <xf numFmtId="0" fontId="6" fillId="0" borderId="0" xfId="0" applyFont="1" applyAlignment="1" applyProtection="1">
      <alignment horizontal="left"/>
    </xf>
    <xf numFmtId="164" fontId="0" fillId="2" borderId="0" xfId="1" applyNumberFormat="1" applyFont="1" applyFill="1" applyProtection="1"/>
    <xf numFmtId="0" fontId="0" fillId="0" borderId="0" xfId="0" applyFill="1" applyProtection="1"/>
    <xf numFmtId="164" fontId="4" fillId="3" borderId="0" xfId="1" applyNumberFormat="1" applyFont="1" applyFill="1" applyAlignment="1" applyProtection="1">
      <alignment horizontal="center"/>
    </xf>
    <xf numFmtId="164" fontId="4" fillId="3" borderId="0" xfId="1" applyNumberFormat="1" applyFont="1" applyFill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horizontal="center"/>
    </xf>
    <xf numFmtId="164" fontId="6" fillId="3" borderId="2" xfId="1" applyNumberFormat="1" applyFont="1" applyFill="1" applyBorder="1" applyProtection="1"/>
    <xf numFmtId="164" fontId="4" fillId="3" borderId="0" xfId="1" applyNumberFormat="1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horizontal="center" vertical="center"/>
    </xf>
    <xf numFmtId="43" fontId="22" fillId="3" borderId="11" xfId="1" applyFont="1" applyFill="1" applyBorder="1" applyProtection="1"/>
    <xf numFmtId="164" fontId="21" fillId="3" borderId="11" xfId="1" applyNumberFormat="1" applyFont="1" applyFill="1" applyBorder="1" applyProtection="1"/>
    <xf numFmtId="43" fontId="21" fillId="3" borderId="11" xfId="1" applyFont="1" applyFill="1" applyBorder="1" applyProtection="1"/>
    <xf numFmtId="164" fontId="22" fillId="3" borderId="8" xfId="1" applyNumberFormat="1" applyFont="1" applyFill="1" applyBorder="1" applyProtection="1"/>
    <xf numFmtId="43" fontId="20" fillId="3" borderId="11" xfId="1" applyFont="1" applyFill="1" applyBorder="1" applyProtection="1"/>
    <xf numFmtId="164" fontId="22" fillId="3" borderId="9" xfId="1" applyNumberFormat="1" applyFont="1" applyFill="1" applyBorder="1" applyProtection="1"/>
    <xf numFmtId="164" fontId="6" fillId="3" borderId="8" xfId="1" applyNumberFormat="1" applyFont="1" applyFill="1" applyBorder="1" applyProtection="1"/>
    <xf numFmtId="164" fontId="6" fillId="4" borderId="11" xfId="1" applyNumberFormat="1" applyFont="1" applyFill="1" applyBorder="1" applyProtection="1"/>
    <xf numFmtId="164" fontId="6" fillId="3" borderId="9" xfId="1" applyNumberFormat="1" applyFont="1" applyFill="1" applyBorder="1" applyProtection="1"/>
    <xf numFmtId="14" fontId="0" fillId="0" borderId="0" xfId="0" applyNumberFormat="1" applyProtection="1"/>
    <xf numFmtId="0" fontId="0" fillId="2" borderId="0" xfId="0" applyFill="1" applyProtection="1"/>
    <xf numFmtId="164" fontId="6" fillId="3" borderId="10" xfId="1" applyNumberFormat="1" applyFont="1" applyFill="1" applyBorder="1" applyProtection="1"/>
    <xf numFmtId="0" fontId="4" fillId="3" borderId="0" xfId="0" applyFont="1" applyFill="1" applyProtection="1"/>
    <xf numFmtId="164" fontId="4" fillId="3" borderId="1" xfId="1" applyNumberFormat="1" applyFont="1" applyFill="1" applyBorder="1" applyProtection="1"/>
    <xf numFmtId="0" fontId="6" fillId="3" borderId="0" xfId="0" applyFont="1" applyFill="1" applyProtection="1"/>
    <xf numFmtId="9" fontId="6" fillId="3" borderId="0" xfId="0" applyNumberFormat="1" applyFont="1" applyFill="1" applyProtection="1"/>
    <xf numFmtId="0" fontId="9" fillId="3" borderId="0" xfId="0" applyFont="1" applyFill="1" applyProtection="1"/>
    <xf numFmtId="164" fontId="4" fillId="3" borderId="0" xfId="1" applyNumberFormat="1" applyFont="1" applyFill="1" applyProtection="1"/>
    <xf numFmtId="164" fontId="6" fillId="3" borderId="0" xfId="1" applyNumberFormat="1" applyFont="1" applyFill="1" applyProtection="1"/>
    <xf numFmtId="9" fontId="6" fillId="3" borderId="0" xfId="2" applyFont="1" applyFill="1" applyProtection="1"/>
    <xf numFmtId="164" fontId="4" fillId="3" borderId="0" xfId="0" applyNumberFormat="1" applyFont="1" applyFill="1" applyProtection="1"/>
    <xf numFmtId="164" fontId="6" fillId="3" borderId="0" xfId="0" applyNumberFormat="1" applyFont="1" applyFill="1" applyProtection="1"/>
    <xf numFmtId="164" fontId="6" fillId="3" borderId="1" xfId="1" applyNumberFormat="1" applyFont="1" applyFill="1" applyBorder="1" applyProtection="1"/>
    <xf numFmtId="0" fontId="3" fillId="0" borderId="0" xfId="0" applyFont="1" applyProtection="1"/>
    <xf numFmtId="0" fontId="2" fillId="0" borderId="0" xfId="0" applyFont="1" applyProtection="1"/>
    <xf numFmtId="0" fontId="0" fillId="0" borderId="0" xfId="0" applyFont="1" applyProtection="1"/>
    <xf numFmtId="164" fontId="2" fillId="0" borderId="0" xfId="1" applyNumberFormat="1" applyFont="1" applyAlignment="1" applyProtection="1">
      <alignment horizontal="center"/>
    </xf>
    <xf numFmtId="164" fontId="0" fillId="0" borderId="0" xfId="1" applyNumberFormat="1" applyFont="1" applyProtection="1"/>
    <xf numFmtId="164" fontId="2" fillId="0" borderId="0" xfId="1" applyNumberFormat="1" applyFont="1" applyFill="1" applyAlignment="1" applyProtection="1">
      <alignment horizontal="center"/>
    </xf>
    <xf numFmtId="164" fontId="2" fillId="0" borderId="0" xfId="1" applyNumberFormat="1" applyFont="1" applyAlignment="1" applyProtection="1">
      <alignment horizontal="center" vertical="center"/>
    </xf>
    <xf numFmtId="0" fontId="10" fillId="0" borderId="0" xfId="0" applyFont="1" applyProtection="1"/>
    <xf numFmtId="0" fontId="5" fillId="0" borderId="0" xfId="0" applyFont="1" applyAlignment="1" applyProtection="1">
      <alignment horizontal="center"/>
    </xf>
    <xf numFmtId="0" fontId="12" fillId="0" borderId="0" xfId="0" applyFont="1" applyProtection="1"/>
    <xf numFmtId="0" fontId="11" fillId="2" borderId="0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center" vertical="top"/>
    </xf>
    <xf numFmtId="164" fontId="13" fillId="0" borderId="0" xfId="1" applyNumberFormat="1" applyFont="1" applyFill="1" applyAlignment="1" applyProtection="1">
      <alignment horizontal="left"/>
    </xf>
    <xf numFmtId="164" fontId="12" fillId="2" borderId="0" xfId="1" applyNumberFormat="1" applyFont="1" applyFill="1" applyProtection="1"/>
    <xf numFmtId="164" fontId="12" fillId="0" borderId="0" xfId="1" applyNumberFormat="1" applyFont="1" applyFill="1" applyProtection="1"/>
    <xf numFmtId="164" fontId="14" fillId="0" borderId="0" xfId="1" applyNumberFormat="1" applyFont="1" applyFill="1" applyAlignment="1" applyProtection="1">
      <alignment horizontal="center"/>
    </xf>
    <xf numFmtId="164" fontId="12" fillId="0" borderId="0" xfId="1" applyNumberFormat="1" applyFont="1" applyFill="1" applyAlignment="1" applyProtection="1">
      <alignment horizontal="center"/>
    </xf>
    <xf numFmtId="164" fontId="12" fillId="0" borderId="0" xfId="1" applyNumberFormat="1" applyFont="1" applyFill="1" applyAlignment="1" applyProtection="1">
      <alignment horizontal="left"/>
    </xf>
    <xf numFmtId="164" fontId="15" fillId="0" borderId="0" xfId="1" applyNumberFormat="1" applyFont="1" applyFill="1" applyAlignment="1" applyProtection="1">
      <alignment horizontal="center"/>
    </xf>
    <xf numFmtId="164" fontId="14" fillId="0" borderId="2" xfId="1" applyNumberFormat="1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5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14" fillId="0" borderId="5" xfId="0" applyFont="1" applyBorder="1" applyAlignment="1" applyProtection="1">
      <alignment horizontal="center"/>
    </xf>
    <xf numFmtId="164" fontId="10" fillId="0" borderId="0" xfId="1" applyNumberFormat="1" applyFont="1" applyProtection="1"/>
    <xf numFmtId="0" fontId="17" fillId="0" borderId="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vertical="center"/>
    </xf>
    <xf numFmtId="164" fontId="14" fillId="2" borderId="0" xfId="1" applyNumberFormat="1" applyFont="1" applyFill="1" applyAlignment="1" applyProtection="1">
      <alignment horizontal="center"/>
    </xf>
    <xf numFmtId="0" fontId="18" fillId="0" borderId="0" xfId="0" applyFont="1" applyProtection="1"/>
    <xf numFmtId="0" fontId="14" fillId="0" borderId="0" xfId="0" applyFont="1" applyProtection="1"/>
    <xf numFmtId="0" fontId="12" fillId="0" borderId="0" xfId="0" applyFont="1" applyFill="1" applyBorder="1" applyAlignment="1" applyProtection="1">
      <alignment vertical="center"/>
    </xf>
    <xf numFmtId="0" fontId="10" fillId="0" borderId="18" xfId="0" applyFont="1" applyBorder="1" applyProtection="1"/>
    <xf numFmtId="0" fontId="10" fillId="0" borderId="19" xfId="0" applyFont="1" applyBorder="1" applyProtection="1"/>
    <xf numFmtId="0" fontId="10" fillId="0" borderId="20" xfId="0" applyFont="1" applyBorder="1" applyProtection="1"/>
    <xf numFmtId="0" fontId="25" fillId="0" borderId="0" xfId="0" applyFont="1" applyProtection="1"/>
    <xf numFmtId="0" fontId="26" fillId="0" borderId="0" xfId="0" applyFont="1" applyProtection="1"/>
    <xf numFmtId="0" fontId="24" fillId="0" borderId="19" xfId="0" applyFont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0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" xfId="0" applyBorder="1" applyProtection="1"/>
    <xf numFmtId="0" fontId="0" fillId="0" borderId="27" xfId="0" applyBorder="1" applyProtection="1"/>
    <xf numFmtId="0" fontId="23" fillId="0" borderId="22" xfId="0" applyFont="1" applyBorder="1" applyProtection="1"/>
    <xf numFmtId="0" fontId="23" fillId="0" borderId="0" xfId="0" applyFont="1" applyBorder="1" applyProtection="1"/>
    <xf numFmtId="0" fontId="23" fillId="0" borderId="2" xfId="0" applyFont="1" applyBorder="1" applyProtection="1"/>
    <xf numFmtId="0" fontId="23" fillId="0" borderId="21" xfId="0" applyFont="1" applyBorder="1" applyProtection="1"/>
    <xf numFmtId="0" fontId="23" fillId="0" borderId="23" xfId="0" applyFont="1" applyBorder="1" applyProtection="1"/>
    <xf numFmtId="0" fontId="23" fillId="0" borderId="24" xfId="0" applyFont="1" applyBorder="1" applyProtection="1"/>
    <xf numFmtId="0" fontId="23" fillId="0" borderId="25" xfId="0" applyFont="1" applyBorder="1" applyProtection="1"/>
    <xf numFmtId="0" fontId="23" fillId="0" borderId="26" xfId="0" applyFont="1" applyBorder="1" applyProtection="1"/>
    <xf numFmtId="0" fontId="23" fillId="0" borderId="27" xfId="0" applyFont="1" applyBorder="1" applyProtection="1"/>
    <xf numFmtId="0" fontId="23" fillId="0" borderId="0" xfId="0" applyFont="1" applyProtection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" xfId="0" applyBorder="1"/>
    <xf numFmtId="0" fontId="0" fillId="0" borderId="27" xfId="0" applyBorder="1"/>
    <xf numFmtId="0" fontId="11" fillId="2" borderId="3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center" vertical="top"/>
    </xf>
    <xf numFmtId="43" fontId="6" fillId="4" borderId="7" xfId="1" applyFont="1" applyFill="1" applyBorder="1" applyAlignment="1" applyProtection="1">
      <alignment horizontal="center"/>
      <protection locked="0"/>
    </xf>
    <xf numFmtId="43" fontId="6" fillId="4" borderId="6" xfId="1" applyFont="1" applyFill="1" applyBorder="1" applyAlignment="1" applyProtection="1">
      <alignment horizontal="center"/>
      <protection locked="0"/>
    </xf>
    <xf numFmtId="43" fontId="6" fillId="4" borderId="12" xfId="1" applyFont="1" applyFill="1" applyBorder="1" applyAlignment="1" applyProtection="1">
      <alignment horizontal="center"/>
      <protection locked="0"/>
    </xf>
    <xf numFmtId="43" fontId="6" fillId="4" borderId="13" xfId="1" applyFont="1" applyFill="1" applyBorder="1" applyAlignment="1" applyProtection="1">
      <alignment horizontal="center"/>
      <protection locked="0"/>
    </xf>
    <xf numFmtId="43" fontId="6" fillId="4" borderId="14" xfId="1" applyFont="1" applyFill="1" applyBorder="1" applyAlignment="1" applyProtection="1">
      <alignment horizontal="center"/>
      <protection locked="0"/>
    </xf>
    <xf numFmtId="43" fontId="6" fillId="4" borderId="15" xfId="1" applyFont="1" applyFill="1" applyBorder="1" applyAlignment="1" applyProtection="1">
      <alignment horizontal="center"/>
      <protection locked="0"/>
    </xf>
    <xf numFmtId="14" fontId="6" fillId="4" borderId="14" xfId="1" applyNumberFormat="1" applyFont="1" applyFill="1" applyBorder="1" applyAlignment="1" applyProtection="1">
      <alignment horizontal="center"/>
      <protection locked="0"/>
    </xf>
    <xf numFmtId="14" fontId="6" fillId="4" borderId="15" xfId="1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top"/>
    </xf>
    <xf numFmtId="14" fontId="6" fillId="4" borderId="16" xfId="1" applyNumberFormat="1" applyFont="1" applyFill="1" applyBorder="1" applyAlignment="1" applyProtection="1">
      <alignment horizontal="center"/>
      <protection locked="0"/>
    </xf>
    <xf numFmtId="43" fontId="6" fillId="4" borderId="17" xfId="1" applyFont="1" applyFill="1" applyBorder="1" applyAlignment="1" applyProtection="1">
      <alignment horizontal="center"/>
      <protection locked="0"/>
    </xf>
    <xf numFmtId="14" fontId="6" fillId="3" borderId="16" xfId="0" applyNumberFormat="1" applyFont="1" applyFill="1" applyBorder="1" applyAlignment="1" applyProtection="1">
      <alignment horizontal="center"/>
    </xf>
    <xf numFmtId="14" fontId="6" fillId="3" borderId="17" xfId="0" applyNumberFormat="1" applyFont="1" applyFill="1" applyBorder="1" applyAlignment="1" applyProtection="1">
      <alignment horizontal="center"/>
    </xf>
    <xf numFmtId="43" fontId="6" fillId="4" borderId="26" xfId="1" applyFont="1" applyFill="1" applyBorder="1" applyAlignment="1" applyProtection="1">
      <alignment horizontal="center"/>
      <protection locked="0"/>
    </xf>
    <xf numFmtId="14" fontId="6" fillId="3" borderId="16" xfId="0" applyNumberFormat="1" applyFont="1" applyFill="1" applyBorder="1" applyAlignment="1">
      <alignment horizontal="center"/>
    </xf>
    <xf numFmtId="14" fontId="6" fillId="3" borderId="17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45244</xdr:colOff>
      <xdr:row>0</xdr:row>
      <xdr:rowOff>0</xdr:rowOff>
    </xdr:from>
    <xdr:to>
      <xdr:col>1</xdr:col>
      <xdr:colOff>2028825</xdr:colOff>
      <xdr:row>3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8CBBC6-774B-42D2-B1A2-3E2DBC82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0"/>
          <a:ext cx="1983581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2695576</xdr:colOff>
      <xdr:row>0</xdr:row>
      <xdr:rowOff>0</xdr:rowOff>
    </xdr:from>
    <xdr:to>
      <xdr:col>3</xdr:col>
      <xdr:colOff>695325</xdr:colOff>
      <xdr:row>2</xdr:row>
      <xdr:rowOff>234762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91188E-1A5F-4223-ACB4-3E02B7FC3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1" y="0"/>
          <a:ext cx="1409699" cy="663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107155</xdr:colOff>
      <xdr:row>0</xdr:row>
      <xdr:rowOff>0</xdr:rowOff>
    </xdr:from>
    <xdr:to>
      <xdr:col>1</xdr:col>
      <xdr:colOff>1666874</xdr:colOff>
      <xdr:row>3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69216-4777-4F0D-866E-49D131BB5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1" y="0"/>
          <a:ext cx="1559719" cy="733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12</xdr:col>
      <xdr:colOff>608609</xdr:colOff>
      <xdr:row>25</xdr:row>
      <xdr:rowOff>47167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7923809" cy="3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171450</xdr:rowOff>
    </xdr:from>
    <xdr:to>
      <xdr:col>13</xdr:col>
      <xdr:colOff>556986</xdr:colOff>
      <xdr:row>36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33950"/>
          <a:ext cx="8481786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390525</xdr:colOff>
      <xdr:row>3</xdr:row>
      <xdr:rowOff>186019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6360DB-834A-4060-994C-09B78E22F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609725" cy="757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7"/>
  <sheetViews>
    <sheetView tabSelected="1" workbookViewId="0">
      <selection activeCell="F14" sqref="F14"/>
    </sheetView>
  </sheetViews>
  <sheetFormatPr defaultRowHeight="18.75" x14ac:dyDescent="0.3"/>
  <cols>
    <col min="1" max="1" width="4.140625" style="52" customWidth="1"/>
    <col min="2" max="2" width="48" style="52" customWidth="1"/>
    <col min="3" max="3" width="6.28515625" style="53" customWidth="1"/>
    <col min="4" max="4" width="15.7109375" style="52" customWidth="1"/>
    <col min="5" max="5" width="3" style="52" customWidth="1"/>
    <col min="6" max="6" width="12.140625" style="52" customWidth="1"/>
    <col min="7" max="7" width="3.140625" style="52" customWidth="1"/>
    <col min="8" max="8" width="13" style="52" customWidth="1"/>
    <col min="9" max="11" width="9.140625" style="52"/>
    <col min="12" max="12" width="13.5703125" style="52" customWidth="1"/>
    <col min="13" max="13" width="3.7109375" style="52" customWidth="1"/>
    <col min="14" max="14" width="9.140625" style="52"/>
    <col min="15" max="15" width="13" style="52" bestFit="1" customWidth="1"/>
    <col min="16" max="16384" width="9.140625" style="52"/>
  </cols>
  <sheetData>
    <row r="1" spans="1:14" x14ac:dyDescent="0.3">
      <c r="B1" s="86"/>
    </row>
    <row r="2" spans="1:14" x14ac:dyDescent="0.3">
      <c r="B2" s="91"/>
      <c r="C2" s="90" t="s">
        <v>133</v>
      </c>
      <c r="D2" s="90"/>
      <c r="E2" s="90"/>
      <c r="F2" s="90"/>
      <c r="G2" s="90"/>
      <c r="H2" s="90"/>
      <c r="I2" s="90"/>
      <c r="J2" s="90"/>
      <c r="K2" s="90"/>
      <c r="L2" s="90"/>
    </row>
    <row r="3" spans="1:14" x14ac:dyDescent="0.3">
      <c r="B3" s="87"/>
      <c r="D3" s="90"/>
      <c r="E3" s="90"/>
      <c r="F3" s="90"/>
      <c r="G3" s="90"/>
      <c r="H3" s="90"/>
      <c r="I3" s="90"/>
      <c r="J3" s="90"/>
      <c r="K3" s="90"/>
      <c r="L3" s="90"/>
    </row>
    <row r="4" spans="1:14" ht="19.5" thickBot="1" x14ac:dyDescent="0.35">
      <c r="B4" s="88"/>
    </row>
    <row r="5" spans="1:14" ht="20.25" thickTop="1" x14ac:dyDescent="0.3">
      <c r="A5" s="120" t="s">
        <v>75</v>
      </c>
      <c r="B5" s="121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54"/>
    </row>
    <row r="6" spans="1:14" ht="19.5" x14ac:dyDescent="0.3">
      <c r="A6" s="55"/>
      <c r="B6" s="56"/>
      <c r="C6" s="56"/>
      <c r="D6" s="56"/>
      <c r="E6" s="56"/>
      <c r="F6" s="56"/>
      <c r="G6" s="56"/>
      <c r="H6" s="57" t="s">
        <v>77</v>
      </c>
      <c r="I6" s="56"/>
      <c r="J6" s="56"/>
      <c r="K6" s="56"/>
      <c r="L6" s="56"/>
      <c r="M6" s="55"/>
      <c r="N6" s="54"/>
    </row>
    <row r="7" spans="1:14" ht="19.5" x14ac:dyDescent="0.3">
      <c r="A7" s="58"/>
      <c r="B7" s="59"/>
      <c r="C7" s="60"/>
      <c r="D7" s="60" t="s">
        <v>45</v>
      </c>
      <c r="E7" s="61"/>
      <c r="F7" s="60" t="s">
        <v>44</v>
      </c>
      <c r="G7" s="61"/>
      <c r="H7" s="60" t="s">
        <v>44</v>
      </c>
      <c r="I7" s="62"/>
      <c r="J7" s="59"/>
      <c r="K7" s="59"/>
      <c r="L7" s="59"/>
      <c r="M7" s="58"/>
      <c r="N7" s="54"/>
    </row>
    <row r="8" spans="1:14" ht="22.5" thickBot="1" x14ac:dyDescent="0.5">
      <c r="A8" s="58"/>
      <c r="B8" s="59"/>
      <c r="C8" s="63"/>
      <c r="D8" s="64" t="s">
        <v>46</v>
      </c>
      <c r="E8" s="61"/>
      <c r="F8" s="64" t="s">
        <v>46</v>
      </c>
      <c r="G8" s="61"/>
      <c r="H8" s="64" t="s">
        <v>47</v>
      </c>
      <c r="I8" s="62"/>
      <c r="J8" s="59"/>
      <c r="K8" s="59"/>
      <c r="L8" s="59"/>
      <c r="M8" s="58"/>
      <c r="N8" s="54"/>
    </row>
    <row r="9" spans="1:14" ht="19.5" x14ac:dyDescent="0.3">
      <c r="A9" s="58"/>
      <c r="B9" s="65" t="s">
        <v>48</v>
      </c>
      <c r="C9" s="66" t="s">
        <v>21</v>
      </c>
      <c r="D9" s="67" t="s">
        <v>83</v>
      </c>
      <c r="E9" s="68"/>
      <c r="F9" s="68" t="s">
        <v>50</v>
      </c>
      <c r="G9" s="69"/>
      <c r="H9" s="69" t="s">
        <v>50</v>
      </c>
      <c r="I9" s="70" t="s">
        <v>68</v>
      </c>
      <c r="J9" s="54"/>
      <c r="K9" s="54"/>
      <c r="L9" s="54"/>
      <c r="M9" s="58"/>
      <c r="N9" s="54"/>
    </row>
    <row r="10" spans="1:14" ht="19.5" x14ac:dyDescent="0.3">
      <c r="A10" s="58"/>
      <c r="B10" s="71" t="s">
        <v>51</v>
      </c>
      <c r="C10" s="66" t="s">
        <v>21</v>
      </c>
      <c r="D10" s="67" t="s">
        <v>83</v>
      </c>
      <c r="E10" s="72"/>
      <c r="F10" s="72" t="s">
        <v>50</v>
      </c>
      <c r="G10" s="73"/>
      <c r="H10" s="72" t="s">
        <v>50</v>
      </c>
      <c r="I10" s="70"/>
      <c r="J10" s="54"/>
      <c r="K10" s="54"/>
      <c r="L10" s="54"/>
      <c r="M10" s="58"/>
      <c r="N10" s="54"/>
    </row>
    <row r="11" spans="1:14" ht="19.5" x14ac:dyDescent="0.3">
      <c r="A11" s="58"/>
      <c r="B11" s="71" t="s">
        <v>82</v>
      </c>
      <c r="C11" s="66" t="s">
        <v>21</v>
      </c>
      <c r="D11" s="67" t="s">
        <v>83</v>
      </c>
      <c r="E11" s="72"/>
      <c r="F11" s="72" t="s">
        <v>50</v>
      </c>
      <c r="G11" s="73"/>
      <c r="H11" s="72" t="s">
        <v>50</v>
      </c>
      <c r="I11" s="70"/>
      <c r="J11" s="54"/>
      <c r="K11" s="54"/>
      <c r="L11" s="54"/>
      <c r="M11" s="58"/>
      <c r="N11" s="54"/>
    </row>
    <row r="12" spans="1:14" ht="19.5" x14ac:dyDescent="0.3">
      <c r="A12" s="58"/>
      <c r="B12" s="71" t="s">
        <v>52</v>
      </c>
      <c r="C12" s="66" t="s">
        <v>21</v>
      </c>
      <c r="D12" s="67" t="s">
        <v>83</v>
      </c>
      <c r="E12" s="73"/>
      <c r="F12" s="72" t="s">
        <v>50</v>
      </c>
      <c r="G12" s="72"/>
      <c r="H12" s="72" t="s">
        <v>50</v>
      </c>
      <c r="I12" s="70" t="s">
        <v>73</v>
      </c>
      <c r="J12" s="54"/>
      <c r="K12" s="54"/>
      <c r="L12" s="54"/>
      <c r="M12" s="58"/>
      <c r="N12" s="54"/>
    </row>
    <row r="13" spans="1:14" ht="19.5" x14ac:dyDescent="0.3">
      <c r="A13" s="58"/>
      <c r="B13" s="71" t="s">
        <v>61</v>
      </c>
      <c r="C13" s="74"/>
      <c r="D13" s="72" t="s">
        <v>50</v>
      </c>
      <c r="E13" s="73"/>
      <c r="F13" s="72" t="s">
        <v>57</v>
      </c>
      <c r="G13" s="73"/>
      <c r="H13" s="72" t="s">
        <v>56</v>
      </c>
      <c r="I13" s="75" t="s">
        <v>74</v>
      </c>
      <c r="J13" s="54"/>
      <c r="K13" s="54"/>
      <c r="L13" s="54"/>
      <c r="M13" s="58"/>
      <c r="N13" s="54"/>
    </row>
    <row r="14" spans="1:14" ht="19.5" x14ac:dyDescent="0.3">
      <c r="A14" s="58"/>
      <c r="B14" s="71" t="s">
        <v>53</v>
      </c>
      <c r="C14" s="66" t="s">
        <v>21</v>
      </c>
      <c r="D14" s="67" t="s">
        <v>83</v>
      </c>
      <c r="E14" s="73"/>
      <c r="F14" s="72" t="s">
        <v>50</v>
      </c>
      <c r="G14" s="72"/>
      <c r="H14" s="72" t="s">
        <v>50</v>
      </c>
      <c r="I14" s="75"/>
      <c r="J14" s="54"/>
      <c r="K14" s="54"/>
      <c r="L14" s="54"/>
      <c r="M14" s="58"/>
      <c r="N14" s="54"/>
    </row>
    <row r="15" spans="1:14" ht="19.5" x14ac:dyDescent="0.3">
      <c r="A15" s="58"/>
      <c r="B15" s="71" t="s">
        <v>4</v>
      </c>
      <c r="C15" s="76"/>
      <c r="D15" s="72" t="s">
        <v>49</v>
      </c>
      <c r="E15" s="72"/>
      <c r="F15" s="72" t="s">
        <v>50</v>
      </c>
      <c r="G15" s="73"/>
      <c r="H15" s="72" t="s">
        <v>50</v>
      </c>
      <c r="I15" s="70" t="s">
        <v>69</v>
      </c>
      <c r="J15" s="54"/>
      <c r="K15" s="54"/>
      <c r="L15" s="54"/>
      <c r="M15" s="58"/>
      <c r="N15" s="54"/>
    </row>
    <row r="16" spans="1:14" ht="19.5" x14ac:dyDescent="0.3">
      <c r="A16" s="58"/>
      <c r="B16" s="71" t="s">
        <v>92</v>
      </c>
      <c r="C16" s="76"/>
      <c r="D16" s="72" t="s">
        <v>49</v>
      </c>
      <c r="E16" s="73"/>
      <c r="F16" s="72" t="s">
        <v>50</v>
      </c>
      <c r="G16" s="72"/>
      <c r="H16" s="72" t="s">
        <v>50</v>
      </c>
      <c r="I16" s="70" t="s">
        <v>70</v>
      </c>
      <c r="J16" s="54"/>
      <c r="K16" s="54"/>
      <c r="L16" s="54"/>
      <c r="M16" s="58"/>
      <c r="N16" s="54"/>
    </row>
    <row r="17" spans="1:15" ht="19.5" x14ac:dyDescent="0.3">
      <c r="A17" s="58"/>
      <c r="B17" s="71" t="s">
        <v>78</v>
      </c>
      <c r="C17" s="76"/>
      <c r="D17" s="72" t="s">
        <v>49</v>
      </c>
      <c r="E17" s="73"/>
      <c r="F17" s="72" t="s">
        <v>50</v>
      </c>
      <c r="G17" s="72"/>
      <c r="H17" s="72" t="s">
        <v>50</v>
      </c>
      <c r="I17" s="70" t="s">
        <v>70</v>
      </c>
      <c r="J17" s="54"/>
      <c r="K17" s="54"/>
      <c r="L17" s="54"/>
      <c r="M17" s="58"/>
      <c r="N17" s="54"/>
    </row>
    <row r="18" spans="1:15" ht="19.5" x14ac:dyDescent="0.3">
      <c r="A18" s="58"/>
      <c r="B18" s="71" t="s">
        <v>54</v>
      </c>
      <c r="C18" s="76"/>
      <c r="D18" s="72" t="s">
        <v>49</v>
      </c>
      <c r="E18" s="73"/>
      <c r="F18" s="72" t="s">
        <v>50</v>
      </c>
      <c r="G18" s="72"/>
      <c r="H18" s="72" t="s">
        <v>50</v>
      </c>
      <c r="I18" s="70" t="s">
        <v>70</v>
      </c>
      <c r="J18" s="54"/>
      <c r="K18" s="54"/>
      <c r="L18" s="54"/>
      <c r="M18" s="58"/>
      <c r="N18" s="54"/>
    </row>
    <row r="19" spans="1:15" ht="19.5" x14ac:dyDescent="0.3">
      <c r="A19" s="58"/>
      <c r="B19" s="71" t="s">
        <v>79</v>
      </c>
      <c r="C19" s="76"/>
      <c r="D19" s="72" t="s">
        <v>49</v>
      </c>
      <c r="E19" s="73"/>
      <c r="F19" s="72" t="s">
        <v>50</v>
      </c>
      <c r="G19" s="72"/>
      <c r="H19" s="72" t="s">
        <v>50</v>
      </c>
      <c r="I19" s="70" t="s">
        <v>70</v>
      </c>
      <c r="J19" s="54"/>
      <c r="K19" s="54"/>
      <c r="L19" s="54"/>
      <c r="M19" s="58"/>
      <c r="N19" s="54"/>
    </row>
    <row r="20" spans="1:15" ht="19.5" x14ac:dyDescent="0.3">
      <c r="A20" s="58"/>
      <c r="B20" s="71" t="s">
        <v>71</v>
      </c>
      <c r="C20" s="74"/>
      <c r="D20" s="72" t="s">
        <v>49</v>
      </c>
      <c r="E20" s="73"/>
      <c r="F20" s="72" t="s">
        <v>50</v>
      </c>
      <c r="G20" s="73"/>
      <c r="H20" s="73" t="s">
        <v>50</v>
      </c>
      <c r="I20" s="75" t="s">
        <v>81</v>
      </c>
      <c r="J20" s="54"/>
      <c r="K20" s="54"/>
      <c r="L20" s="54"/>
      <c r="M20" s="58"/>
      <c r="N20" s="54"/>
      <c r="O20" s="77"/>
    </row>
    <row r="21" spans="1:15" ht="19.5" x14ac:dyDescent="0.3">
      <c r="A21" s="58"/>
      <c r="B21" s="71" t="s">
        <v>55</v>
      </c>
      <c r="C21" s="76"/>
      <c r="D21" s="72" t="s">
        <v>49</v>
      </c>
      <c r="E21" s="73"/>
      <c r="F21" s="72" t="s">
        <v>50</v>
      </c>
      <c r="G21" s="72"/>
      <c r="H21" s="78" t="s">
        <v>56</v>
      </c>
      <c r="I21" s="75"/>
      <c r="J21" s="54"/>
      <c r="K21" s="54"/>
      <c r="L21" s="54"/>
      <c r="M21" s="58"/>
      <c r="N21" s="54"/>
      <c r="O21" s="77"/>
    </row>
    <row r="22" spans="1:15" ht="19.5" x14ac:dyDescent="0.3">
      <c r="A22" s="58"/>
      <c r="B22" s="71" t="s">
        <v>72</v>
      </c>
      <c r="C22" s="79" t="s">
        <v>24</v>
      </c>
      <c r="D22" s="72" t="s">
        <v>50</v>
      </c>
      <c r="E22" s="73"/>
      <c r="F22" s="72" t="s">
        <v>56</v>
      </c>
      <c r="G22" s="72"/>
      <c r="H22" s="72" t="s">
        <v>56</v>
      </c>
      <c r="I22" s="75"/>
      <c r="J22" s="54"/>
      <c r="K22" s="54"/>
      <c r="L22" s="54"/>
      <c r="M22" s="58"/>
      <c r="N22" s="54"/>
    </row>
    <row r="23" spans="1:15" ht="19.5" x14ac:dyDescent="0.3">
      <c r="A23" s="58"/>
      <c r="B23" s="71" t="s">
        <v>91</v>
      </c>
      <c r="C23" s="79" t="s">
        <v>24</v>
      </c>
      <c r="D23" s="72" t="s">
        <v>50</v>
      </c>
      <c r="E23" s="73"/>
      <c r="F23" s="72" t="s">
        <v>56</v>
      </c>
      <c r="G23" s="72"/>
      <c r="H23" s="72" t="s">
        <v>56</v>
      </c>
      <c r="I23" s="75"/>
      <c r="J23" s="54"/>
      <c r="K23" s="54"/>
      <c r="L23" s="54"/>
      <c r="M23" s="58"/>
      <c r="N23" s="54"/>
    </row>
    <row r="24" spans="1:15" ht="19.5" x14ac:dyDescent="0.3">
      <c r="A24" s="58"/>
      <c r="B24" s="71" t="s">
        <v>90</v>
      </c>
      <c r="C24" s="76"/>
      <c r="D24" s="72" t="s">
        <v>56</v>
      </c>
      <c r="E24" s="73"/>
      <c r="F24" s="72" t="s">
        <v>56</v>
      </c>
      <c r="G24" s="72"/>
      <c r="H24" s="72" t="s">
        <v>56</v>
      </c>
      <c r="I24" s="75"/>
      <c r="J24" s="54"/>
      <c r="K24" s="54"/>
      <c r="L24" s="54"/>
      <c r="M24" s="58"/>
      <c r="N24" s="54"/>
    </row>
    <row r="25" spans="1:15" ht="19.5" x14ac:dyDescent="0.3">
      <c r="A25" s="58"/>
      <c r="B25" s="71" t="s">
        <v>58</v>
      </c>
      <c r="C25" s="76"/>
      <c r="D25" s="72" t="s">
        <v>56</v>
      </c>
      <c r="E25" s="73"/>
      <c r="F25" s="72" t="s">
        <v>56</v>
      </c>
      <c r="G25" s="72"/>
      <c r="H25" s="72" t="s">
        <v>56</v>
      </c>
      <c r="I25" s="75"/>
      <c r="J25" s="54"/>
      <c r="K25" s="54"/>
      <c r="L25" s="54"/>
      <c r="M25" s="58"/>
      <c r="N25" s="54"/>
    </row>
    <row r="26" spans="1:15" ht="19.5" x14ac:dyDescent="0.3">
      <c r="A26" s="58"/>
      <c r="B26" s="71" t="s">
        <v>59</v>
      </c>
      <c r="C26" s="66" t="s">
        <v>21</v>
      </c>
      <c r="D26" s="67" t="s">
        <v>83</v>
      </c>
      <c r="E26" s="73"/>
      <c r="F26" s="72" t="s">
        <v>50</v>
      </c>
      <c r="G26" s="72"/>
      <c r="H26" s="72" t="s">
        <v>50</v>
      </c>
      <c r="I26" s="75"/>
      <c r="J26" s="54"/>
      <c r="K26" s="54"/>
      <c r="L26" s="54"/>
      <c r="M26" s="58"/>
      <c r="N26" s="54"/>
    </row>
    <row r="27" spans="1:15" ht="19.5" x14ac:dyDescent="0.3">
      <c r="A27" s="58"/>
      <c r="B27" s="71" t="s">
        <v>60</v>
      </c>
      <c r="C27" s="66" t="s">
        <v>21</v>
      </c>
      <c r="D27" s="67" t="s">
        <v>83</v>
      </c>
      <c r="E27" s="73"/>
      <c r="F27" s="72" t="s">
        <v>50</v>
      </c>
      <c r="G27" s="72"/>
      <c r="H27" s="72" t="s">
        <v>50</v>
      </c>
      <c r="I27" s="70" t="s">
        <v>68</v>
      </c>
      <c r="J27" s="54"/>
      <c r="K27" s="54"/>
      <c r="L27" s="54"/>
      <c r="M27" s="58"/>
      <c r="N27" s="54"/>
    </row>
    <row r="28" spans="1:15" ht="19.5" x14ac:dyDescent="0.3">
      <c r="A28" s="58"/>
      <c r="B28" s="71" t="s">
        <v>124</v>
      </c>
      <c r="C28" s="80"/>
      <c r="D28" s="69" t="s">
        <v>50</v>
      </c>
      <c r="E28" s="73"/>
      <c r="F28" s="72" t="s">
        <v>56</v>
      </c>
      <c r="G28" s="72"/>
      <c r="H28" s="72" t="s">
        <v>56</v>
      </c>
      <c r="I28" s="70"/>
      <c r="J28" s="54"/>
      <c r="K28" s="54"/>
      <c r="L28" s="54"/>
      <c r="M28" s="58"/>
      <c r="N28" s="54"/>
    </row>
    <row r="29" spans="1:15" ht="19.5" x14ac:dyDescent="0.3">
      <c r="A29" s="58"/>
      <c r="B29" s="71" t="s">
        <v>104</v>
      </c>
      <c r="C29" s="80"/>
      <c r="D29" s="69" t="s">
        <v>50</v>
      </c>
      <c r="E29" s="73"/>
      <c r="F29" s="72" t="s">
        <v>56</v>
      </c>
      <c r="G29" s="72"/>
      <c r="H29" s="72" t="s">
        <v>56</v>
      </c>
      <c r="I29" s="70"/>
      <c r="J29" s="54"/>
      <c r="K29" s="54"/>
      <c r="L29" s="54"/>
      <c r="M29" s="58"/>
      <c r="N29" s="54"/>
    </row>
    <row r="30" spans="1:15" ht="19.5" x14ac:dyDescent="0.3">
      <c r="A30" s="58"/>
      <c r="B30" s="71" t="s">
        <v>62</v>
      </c>
      <c r="C30" s="79" t="s">
        <v>24</v>
      </c>
      <c r="D30" s="72" t="s">
        <v>63</v>
      </c>
      <c r="E30" s="73"/>
      <c r="F30" s="72" t="s">
        <v>56</v>
      </c>
      <c r="G30" s="72"/>
      <c r="H30" s="72" t="s">
        <v>56</v>
      </c>
      <c r="I30" s="75"/>
      <c r="J30" s="54"/>
      <c r="K30" s="54"/>
      <c r="L30" s="54"/>
      <c r="M30" s="58"/>
      <c r="N30" s="54"/>
    </row>
    <row r="31" spans="1:15" ht="19.5" x14ac:dyDescent="0.3">
      <c r="A31" s="58"/>
      <c r="B31" s="71" t="s">
        <v>93</v>
      </c>
      <c r="C31" s="76" t="s">
        <v>29</v>
      </c>
      <c r="D31" s="72" t="s">
        <v>65</v>
      </c>
      <c r="E31" s="73"/>
      <c r="F31" s="72" t="s">
        <v>56</v>
      </c>
      <c r="G31" s="72"/>
      <c r="H31" s="72" t="s">
        <v>56</v>
      </c>
      <c r="I31" s="75"/>
      <c r="J31" s="54"/>
      <c r="K31" s="54"/>
      <c r="L31" s="54"/>
      <c r="M31" s="58"/>
      <c r="N31" s="54"/>
    </row>
    <row r="32" spans="1:15" ht="19.5" x14ac:dyDescent="0.3">
      <c r="A32" s="58"/>
      <c r="B32" s="71" t="s">
        <v>64</v>
      </c>
      <c r="C32" s="76" t="s">
        <v>23</v>
      </c>
      <c r="D32" s="72" t="s">
        <v>56</v>
      </c>
      <c r="E32" s="73"/>
      <c r="F32" s="72" t="s">
        <v>56</v>
      </c>
      <c r="G32" s="73"/>
      <c r="H32" s="72" t="s">
        <v>56</v>
      </c>
      <c r="I32" s="75"/>
      <c r="J32" s="54"/>
      <c r="K32" s="54"/>
      <c r="L32" s="54"/>
      <c r="M32" s="58"/>
      <c r="N32" s="54"/>
    </row>
    <row r="33" spans="1:14" ht="19.5" x14ac:dyDescent="0.3">
      <c r="A33" s="58"/>
      <c r="B33" s="71" t="s">
        <v>85</v>
      </c>
      <c r="C33" s="76" t="s">
        <v>29</v>
      </c>
      <c r="D33" s="72" t="s">
        <v>65</v>
      </c>
      <c r="E33" s="73"/>
      <c r="F33" s="72" t="s">
        <v>56</v>
      </c>
      <c r="G33" s="73"/>
      <c r="H33" s="72" t="s">
        <v>56</v>
      </c>
      <c r="I33" s="75"/>
      <c r="J33" s="54"/>
      <c r="K33" s="54"/>
      <c r="L33" s="54"/>
      <c r="M33" s="58"/>
      <c r="N33" s="54"/>
    </row>
    <row r="34" spans="1:14" ht="19.5" x14ac:dyDescent="0.3">
      <c r="A34" s="58"/>
      <c r="B34" s="71" t="s">
        <v>96</v>
      </c>
      <c r="C34" s="74"/>
      <c r="D34" s="67" t="s">
        <v>83</v>
      </c>
      <c r="E34" s="73"/>
      <c r="F34" s="72" t="s">
        <v>50</v>
      </c>
      <c r="G34" s="73"/>
      <c r="H34" s="72" t="s">
        <v>63</v>
      </c>
      <c r="I34" s="75"/>
      <c r="J34" s="54"/>
      <c r="K34" s="54"/>
      <c r="L34" s="54"/>
      <c r="M34" s="58"/>
      <c r="N34" s="54"/>
    </row>
    <row r="35" spans="1:14" ht="19.5" x14ac:dyDescent="0.3">
      <c r="A35" s="58"/>
      <c r="B35" s="81" t="s">
        <v>97</v>
      </c>
      <c r="C35" s="74"/>
      <c r="D35" s="67"/>
      <c r="E35" s="73"/>
      <c r="F35" s="72"/>
      <c r="G35" s="73"/>
      <c r="H35" s="72"/>
      <c r="I35" s="75"/>
      <c r="J35" s="54"/>
      <c r="K35" s="54"/>
      <c r="L35" s="54"/>
      <c r="M35" s="58"/>
      <c r="N35" s="54"/>
    </row>
    <row r="36" spans="1:14" ht="19.5" x14ac:dyDescent="0.3">
      <c r="A36" s="58"/>
      <c r="B36" s="71" t="s">
        <v>66</v>
      </c>
      <c r="C36" s="76" t="s">
        <v>23</v>
      </c>
      <c r="D36" s="72" t="s">
        <v>56</v>
      </c>
      <c r="E36" s="73"/>
      <c r="F36" s="72" t="s">
        <v>56</v>
      </c>
      <c r="G36" s="72"/>
      <c r="H36" s="72" t="s">
        <v>56</v>
      </c>
      <c r="I36" s="75"/>
      <c r="J36" s="54"/>
      <c r="K36" s="54"/>
      <c r="L36" s="54"/>
      <c r="M36" s="58"/>
      <c r="N36" s="54"/>
    </row>
    <row r="37" spans="1:14" ht="19.5" x14ac:dyDescent="0.3">
      <c r="A37" s="58"/>
      <c r="B37" s="71" t="s">
        <v>67</v>
      </c>
      <c r="C37" s="76" t="s">
        <v>23</v>
      </c>
      <c r="D37" s="72" t="s">
        <v>56</v>
      </c>
      <c r="E37" s="73"/>
      <c r="F37" s="72" t="s">
        <v>56</v>
      </c>
      <c r="G37" s="73"/>
      <c r="H37" s="72" t="s">
        <v>56</v>
      </c>
      <c r="I37" s="75"/>
      <c r="J37" s="54"/>
      <c r="K37" s="54"/>
      <c r="L37" s="54"/>
      <c r="M37" s="58"/>
      <c r="N37" s="54"/>
    </row>
    <row r="38" spans="1:14" ht="19.5" x14ac:dyDescent="0.3">
      <c r="A38" s="58"/>
      <c r="B38" s="58"/>
      <c r="C38" s="82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4"/>
    </row>
    <row r="39" spans="1:14" ht="19.5" x14ac:dyDescent="0.3">
      <c r="A39" s="54"/>
      <c r="B39" s="83" t="s">
        <v>76</v>
      </c>
      <c r="C39" s="79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ht="19.5" x14ac:dyDescent="0.3">
      <c r="A40" s="84" t="s">
        <v>21</v>
      </c>
      <c r="B40" s="85" t="s">
        <v>84</v>
      </c>
      <c r="C40" s="79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9.5" x14ac:dyDescent="0.3">
      <c r="A41" s="84"/>
      <c r="B41" s="85" t="s">
        <v>86</v>
      </c>
      <c r="C41" s="79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ht="19.5" x14ac:dyDescent="0.3">
      <c r="A42" s="84" t="s">
        <v>23</v>
      </c>
      <c r="B42" s="85" t="s">
        <v>87</v>
      </c>
      <c r="C42" s="79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</row>
    <row r="43" spans="1:14" ht="19.5" x14ac:dyDescent="0.3">
      <c r="A43" s="84" t="s">
        <v>24</v>
      </c>
      <c r="B43" s="85" t="s">
        <v>125</v>
      </c>
      <c r="C43" s="79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ht="19.5" x14ac:dyDescent="0.3">
      <c r="A44" s="84"/>
      <c r="B44" s="85" t="s">
        <v>94</v>
      </c>
      <c r="C44" s="79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19.5" x14ac:dyDescent="0.3">
      <c r="A45" s="84"/>
      <c r="B45" s="85" t="s">
        <v>95</v>
      </c>
      <c r="C45" s="79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9.5" x14ac:dyDescent="0.3">
      <c r="A46" s="84" t="s">
        <v>29</v>
      </c>
      <c r="B46" s="85" t="s">
        <v>126</v>
      </c>
      <c r="C46" s="79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ht="19.5" x14ac:dyDescent="0.3">
      <c r="A47" s="84"/>
      <c r="B47" s="54"/>
      <c r="C47" s="79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</sheetData>
  <sheetProtection algorithmName="SHA-512" hashValue="7qsdm3T2RGuDdNlyhCMcvi/V18R+XwuGGgIRXSAthP9ciNbZ2AEfvZC977YNL+pQ6alhOQpKPyIuM+7kgwwsWA==" saltValue="AxCqMiwkVj+lGL77f8BK0Q==" spinCount="100000" sheet="1" objects="1" scenarios="1"/>
  <mergeCells count="1">
    <mergeCell ref="A5:M5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opLeftCell="C2" workbookViewId="0">
      <selection activeCell="I19" sqref="I19"/>
    </sheetView>
  </sheetViews>
  <sheetFormatPr defaultRowHeight="15" x14ac:dyDescent="0.25"/>
  <cols>
    <col min="1" max="1" width="3" style="9" customWidth="1"/>
    <col min="2" max="2" width="41" style="9" customWidth="1"/>
    <col min="3" max="3" width="10.140625" style="9" customWidth="1"/>
    <col min="4" max="4" width="13.28515625" style="9" customWidth="1"/>
    <col min="5" max="5" width="12.42578125" style="9" bestFit="1" customWidth="1"/>
    <col min="6" max="6" width="12.28515625" style="9" customWidth="1"/>
    <col min="7" max="7" width="14" style="9" customWidth="1"/>
    <col min="8" max="8" width="12.7109375" style="9" customWidth="1"/>
    <col min="9" max="9" width="13.28515625" style="9" customWidth="1"/>
    <col min="10" max="10" width="12" style="9" customWidth="1"/>
    <col min="11" max="11" width="11" style="9" customWidth="1"/>
    <col min="12" max="12" width="9.28515625" style="9" customWidth="1"/>
    <col min="13" max="14" width="12" style="9" customWidth="1"/>
    <col min="15" max="15" width="10" style="9" customWidth="1"/>
    <col min="16" max="16" width="14.42578125" style="9" customWidth="1"/>
    <col min="17" max="17" width="11.5703125" style="9" customWidth="1"/>
    <col min="18" max="18" width="2.28515625" style="9" customWidth="1"/>
    <col min="19" max="19" width="9.140625" style="9"/>
    <col min="20" max="20" width="9.7109375" style="9" bestFit="1" customWidth="1"/>
    <col min="21" max="16384" width="9.140625" style="9"/>
  </cols>
  <sheetData>
    <row r="1" spans="1:20" x14ac:dyDescent="0.25">
      <c r="C1" s="92"/>
      <c r="D1" s="101"/>
      <c r="E1" s="93"/>
      <c r="F1" s="94"/>
    </row>
    <row r="2" spans="1:20" ht="18.75" x14ac:dyDescent="0.3">
      <c r="C2" s="95"/>
      <c r="D2" s="102"/>
      <c r="E2" s="96"/>
      <c r="F2" s="97"/>
      <c r="G2" s="90" t="s">
        <v>133</v>
      </c>
      <c r="H2" s="90"/>
      <c r="I2" s="90"/>
      <c r="J2" s="90"/>
      <c r="K2" s="90"/>
      <c r="L2" s="90"/>
      <c r="M2" s="90"/>
      <c r="N2" s="90"/>
      <c r="O2" s="90"/>
      <c r="P2" s="90"/>
      <c r="Q2" s="52"/>
    </row>
    <row r="3" spans="1:20" ht="19.5" thickBot="1" x14ac:dyDescent="0.35">
      <c r="C3" s="98"/>
      <c r="D3" s="103"/>
      <c r="E3" s="99"/>
      <c r="F3" s="100"/>
      <c r="G3" s="89"/>
      <c r="H3" s="89"/>
      <c r="I3" s="89"/>
      <c r="J3" s="89"/>
      <c r="K3" s="89"/>
      <c r="L3" s="89"/>
      <c r="M3" s="89"/>
      <c r="N3" s="89"/>
      <c r="O3" s="89"/>
    </row>
    <row r="4" spans="1:20" ht="15.75" thickBot="1" x14ac:dyDescent="0.3"/>
    <row r="5" spans="1:20" ht="16.5" thickBot="1" x14ac:dyDescent="0.3">
      <c r="B5" s="10" t="s">
        <v>116</v>
      </c>
      <c r="C5" s="11"/>
      <c r="D5" s="122"/>
      <c r="E5" s="123"/>
      <c r="H5" s="10"/>
      <c r="K5" s="12" t="s">
        <v>19</v>
      </c>
      <c r="L5" s="10"/>
    </row>
    <row r="6" spans="1:20" ht="15.75" x14ac:dyDescent="0.25">
      <c r="B6" s="10" t="s">
        <v>88</v>
      </c>
      <c r="C6" s="10"/>
      <c r="D6" s="124"/>
      <c r="E6" s="125"/>
      <c r="F6" s="9" t="s">
        <v>6</v>
      </c>
      <c r="I6" s="124"/>
      <c r="J6" s="125"/>
      <c r="K6" s="10" t="s">
        <v>89</v>
      </c>
      <c r="L6" s="10"/>
      <c r="M6" s="10"/>
      <c r="N6" s="10"/>
      <c r="O6" s="10"/>
      <c r="P6" s="10"/>
      <c r="Q6" s="10"/>
    </row>
    <row r="7" spans="1:20" ht="15.75" x14ac:dyDescent="0.25">
      <c r="B7" s="10" t="s">
        <v>18</v>
      </c>
      <c r="C7" s="10"/>
      <c r="D7" s="126"/>
      <c r="E7" s="127"/>
      <c r="F7" s="10" t="s">
        <v>114</v>
      </c>
      <c r="G7" s="10"/>
      <c r="I7" s="126"/>
      <c r="J7" s="127"/>
      <c r="K7" s="10" t="s">
        <v>20</v>
      </c>
      <c r="L7" s="10"/>
      <c r="M7" s="10"/>
      <c r="N7" s="10"/>
      <c r="O7" s="10"/>
      <c r="P7" s="10"/>
      <c r="Q7" s="10"/>
    </row>
    <row r="8" spans="1:20" ht="15.75" x14ac:dyDescent="0.25">
      <c r="B8" s="10" t="s">
        <v>2</v>
      </c>
      <c r="C8" s="10"/>
      <c r="D8" s="128"/>
      <c r="E8" s="127"/>
      <c r="F8" s="10" t="s">
        <v>3</v>
      </c>
      <c r="G8" s="10"/>
      <c r="I8" s="128"/>
      <c r="J8" s="129"/>
      <c r="K8" s="10" t="s">
        <v>80</v>
      </c>
      <c r="L8" s="10"/>
      <c r="M8" s="10"/>
      <c r="N8" s="10"/>
      <c r="O8" s="10"/>
      <c r="P8" s="10"/>
      <c r="Q8" s="10"/>
    </row>
    <row r="9" spans="1:20" ht="16.5" thickBot="1" x14ac:dyDescent="0.3">
      <c r="B9" s="10" t="s">
        <v>1</v>
      </c>
      <c r="C9" s="10"/>
      <c r="D9" s="131"/>
      <c r="E9" s="132"/>
      <c r="F9" s="10" t="s">
        <v>98</v>
      </c>
      <c r="G9" s="10"/>
      <c r="I9" s="136">
        <f>D9+8*7-1</f>
        <v>55</v>
      </c>
      <c r="J9" s="137"/>
      <c r="K9" s="10" t="s">
        <v>115</v>
      </c>
      <c r="L9" s="13"/>
      <c r="M9" s="10"/>
      <c r="N9" s="10"/>
      <c r="O9" s="10"/>
      <c r="P9" s="10"/>
      <c r="Q9" s="10"/>
    </row>
    <row r="10" spans="1:20" ht="16.5" thickBot="1" x14ac:dyDescent="0.3">
      <c r="H10" s="10"/>
      <c r="I10" s="10"/>
      <c r="J10" s="10"/>
      <c r="K10" s="10" t="s">
        <v>38</v>
      </c>
      <c r="L10" s="13"/>
      <c r="M10" s="10"/>
      <c r="N10" s="10"/>
      <c r="O10" s="10"/>
      <c r="P10" s="10"/>
      <c r="Q10" s="10"/>
    </row>
    <row r="11" spans="1:20" s="15" customFormat="1" ht="16.5" thickTop="1" x14ac:dyDescent="0.25">
      <c r="A11" s="14"/>
      <c r="B11" s="130" t="s">
        <v>26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4"/>
    </row>
    <row r="12" spans="1:20" ht="16.5" thickBot="1" x14ac:dyDescent="0.3">
      <c r="A12" s="14"/>
      <c r="B12" s="16"/>
      <c r="C12" s="16"/>
      <c r="D12" s="16"/>
      <c r="E12" s="17" t="s">
        <v>21</v>
      </c>
      <c r="F12" s="17" t="s">
        <v>23</v>
      </c>
      <c r="G12" s="17" t="s">
        <v>24</v>
      </c>
      <c r="H12" s="17" t="s">
        <v>29</v>
      </c>
      <c r="I12" s="16" t="s">
        <v>12</v>
      </c>
      <c r="J12" s="17" t="s">
        <v>30</v>
      </c>
      <c r="K12" s="16" t="s">
        <v>31</v>
      </c>
      <c r="L12" s="16" t="s">
        <v>32</v>
      </c>
      <c r="M12" s="16"/>
      <c r="N12" s="16" t="s">
        <v>42</v>
      </c>
      <c r="O12" s="18"/>
      <c r="P12" s="18" t="s">
        <v>39</v>
      </c>
      <c r="Q12" s="19"/>
      <c r="R12" s="14"/>
    </row>
    <row r="13" spans="1:20" ht="15.75" x14ac:dyDescent="0.25">
      <c r="A13" s="14"/>
      <c r="B13" s="16"/>
      <c r="C13" s="16" t="s">
        <v>117</v>
      </c>
      <c r="D13" s="16"/>
      <c r="E13" s="17" t="s">
        <v>25</v>
      </c>
      <c r="F13" s="17" t="s">
        <v>27</v>
      </c>
      <c r="G13" s="17" t="s">
        <v>121</v>
      </c>
      <c r="H13" s="20" t="s">
        <v>7</v>
      </c>
      <c r="I13" s="16"/>
      <c r="J13" s="16"/>
      <c r="K13" s="16" t="s">
        <v>119</v>
      </c>
      <c r="L13" s="16"/>
      <c r="M13" s="16" t="s">
        <v>12</v>
      </c>
      <c r="N13" s="16"/>
      <c r="O13" s="16"/>
      <c r="P13" s="16"/>
      <c r="Q13" s="16" t="s">
        <v>40</v>
      </c>
      <c r="R13" s="14"/>
    </row>
    <row r="14" spans="1:20" ht="13.5" customHeight="1" thickBot="1" x14ac:dyDescent="0.3">
      <c r="A14" s="14"/>
      <c r="B14" s="18" t="s">
        <v>8</v>
      </c>
      <c r="C14" s="18" t="s">
        <v>118</v>
      </c>
      <c r="D14" s="18" t="s">
        <v>9</v>
      </c>
      <c r="E14" s="21" t="s">
        <v>5</v>
      </c>
      <c r="F14" s="21"/>
      <c r="G14" s="21" t="s">
        <v>107</v>
      </c>
      <c r="H14" s="21" t="s">
        <v>108</v>
      </c>
      <c r="I14" s="18" t="s">
        <v>14</v>
      </c>
      <c r="J14" s="18" t="s">
        <v>4</v>
      </c>
      <c r="K14" s="18" t="s">
        <v>120</v>
      </c>
      <c r="L14" s="18" t="s">
        <v>10</v>
      </c>
      <c r="M14" s="18" t="s">
        <v>11</v>
      </c>
      <c r="N14" s="18" t="s">
        <v>41</v>
      </c>
      <c r="O14" s="18" t="s">
        <v>12</v>
      </c>
      <c r="P14" s="18" t="s">
        <v>15</v>
      </c>
      <c r="Q14" s="18" t="s">
        <v>16</v>
      </c>
      <c r="R14" s="14"/>
    </row>
    <row r="15" spans="1:20" ht="15.75" x14ac:dyDescent="0.25">
      <c r="A15" s="14"/>
      <c r="B15" s="22" t="s">
        <v>112</v>
      </c>
      <c r="C15" s="23"/>
      <c r="D15" s="24"/>
      <c r="E15" s="24"/>
      <c r="F15" s="24"/>
      <c r="G15" s="24"/>
      <c r="H15" s="24"/>
      <c r="I15" s="25"/>
      <c r="J15" s="26"/>
      <c r="K15" s="26"/>
      <c r="L15" s="26"/>
      <c r="M15" s="25"/>
      <c r="N15" s="22"/>
      <c r="O15" s="25"/>
      <c r="P15" s="25"/>
      <c r="Q15" s="27">
        <f>$D$5-P15</f>
        <v>0</v>
      </c>
      <c r="R15" s="14"/>
    </row>
    <row r="16" spans="1:20" ht="15.75" x14ac:dyDescent="0.25">
      <c r="A16" s="14"/>
      <c r="B16" s="2"/>
      <c r="C16" s="7"/>
      <c r="D16" s="6"/>
      <c r="E16" s="5"/>
      <c r="F16" s="5"/>
      <c r="G16" s="5"/>
      <c r="H16" s="5"/>
      <c r="I16" s="28">
        <f>SUM(E16:H16)</f>
        <v>0</v>
      </c>
      <c r="J16" s="5"/>
      <c r="K16" s="5"/>
      <c r="L16" s="5"/>
      <c r="M16" s="28">
        <f t="shared" ref="M16:M46" si="0">SUM(J16:L16)</f>
        <v>0</v>
      </c>
      <c r="N16" s="3"/>
      <c r="O16" s="28">
        <f t="shared" ref="O16:O46" si="1">I16+M16+N16</f>
        <v>0</v>
      </c>
      <c r="P16" s="28">
        <f>P15+O16</f>
        <v>0</v>
      </c>
      <c r="Q16" s="30">
        <f>$D$5-P16</f>
        <v>0</v>
      </c>
      <c r="R16" s="14"/>
      <c r="T16" s="31"/>
    </row>
    <row r="17" spans="1:18" ht="15.75" x14ac:dyDescent="0.25">
      <c r="A17" s="14"/>
      <c r="B17" s="2"/>
      <c r="C17" s="7"/>
      <c r="D17" s="6"/>
      <c r="E17" s="5"/>
      <c r="F17" s="5"/>
      <c r="G17" s="5"/>
      <c r="H17" s="5"/>
      <c r="I17" s="28">
        <f t="shared" ref="I17:I46" si="2">SUM(E17:H17)</f>
        <v>0</v>
      </c>
      <c r="J17" s="5"/>
      <c r="K17" s="5"/>
      <c r="L17" s="5"/>
      <c r="M17" s="28">
        <f t="shared" si="0"/>
        <v>0</v>
      </c>
      <c r="N17" s="3"/>
      <c r="O17" s="28">
        <f t="shared" si="1"/>
        <v>0</v>
      </c>
      <c r="P17" s="28">
        <f t="shared" ref="P17:P45" si="3">P16+O17</f>
        <v>0</v>
      </c>
      <c r="Q17" s="30">
        <f>$D$5-P17</f>
        <v>0</v>
      </c>
      <c r="R17" s="14"/>
    </row>
    <row r="18" spans="1:18" ht="15.75" x14ac:dyDescent="0.25">
      <c r="A18" s="14"/>
      <c r="B18" s="2"/>
      <c r="C18" s="7"/>
      <c r="D18" s="6"/>
      <c r="E18" s="5"/>
      <c r="F18" s="5"/>
      <c r="G18" s="5"/>
      <c r="H18" s="5"/>
      <c r="I18" s="28">
        <f t="shared" si="2"/>
        <v>0</v>
      </c>
      <c r="J18" s="5"/>
      <c r="K18" s="5"/>
      <c r="L18" s="5"/>
      <c r="M18" s="28">
        <f t="shared" si="0"/>
        <v>0</v>
      </c>
      <c r="N18" s="4"/>
      <c r="O18" s="28">
        <f t="shared" si="1"/>
        <v>0</v>
      </c>
      <c r="P18" s="28">
        <f t="shared" si="3"/>
        <v>0</v>
      </c>
      <c r="Q18" s="30">
        <f t="shared" ref="Q18:Q46" si="4">$D$5-P18</f>
        <v>0</v>
      </c>
      <c r="R18" s="14"/>
    </row>
    <row r="19" spans="1:18" ht="15.75" x14ac:dyDescent="0.25">
      <c r="A19" s="14"/>
      <c r="B19" s="2"/>
      <c r="C19" s="7"/>
      <c r="D19" s="6"/>
      <c r="E19" s="5"/>
      <c r="F19" s="5"/>
      <c r="G19" s="5"/>
      <c r="H19" s="5"/>
      <c r="I19" s="28">
        <f>SUM(E19:H19)</f>
        <v>0</v>
      </c>
      <c r="J19" s="5"/>
      <c r="K19" s="5"/>
      <c r="L19" s="5"/>
      <c r="M19" s="28">
        <f t="shared" si="0"/>
        <v>0</v>
      </c>
      <c r="N19" s="3"/>
      <c r="O19" s="28">
        <f t="shared" si="1"/>
        <v>0</v>
      </c>
      <c r="P19" s="28">
        <f t="shared" si="3"/>
        <v>0</v>
      </c>
      <c r="Q19" s="30">
        <f t="shared" si="4"/>
        <v>0</v>
      </c>
      <c r="R19" s="14"/>
    </row>
    <row r="20" spans="1:18" ht="15.75" x14ac:dyDescent="0.25">
      <c r="A20" s="14"/>
      <c r="B20" s="2"/>
      <c r="C20" s="7"/>
      <c r="D20" s="6"/>
      <c r="E20" s="5"/>
      <c r="F20" s="5"/>
      <c r="G20" s="5"/>
      <c r="H20" s="5"/>
      <c r="I20" s="28">
        <f t="shared" si="2"/>
        <v>0</v>
      </c>
      <c r="J20" s="5"/>
      <c r="K20" s="5"/>
      <c r="L20" s="5"/>
      <c r="M20" s="28">
        <f t="shared" si="0"/>
        <v>0</v>
      </c>
      <c r="N20" s="3"/>
      <c r="O20" s="28">
        <f t="shared" si="1"/>
        <v>0</v>
      </c>
      <c r="P20" s="28">
        <f t="shared" si="3"/>
        <v>0</v>
      </c>
      <c r="Q20" s="30">
        <f t="shared" si="4"/>
        <v>0</v>
      </c>
      <c r="R20" s="14"/>
    </row>
    <row r="21" spans="1:18" ht="15.75" x14ac:dyDescent="0.25">
      <c r="A21" s="14"/>
      <c r="B21" s="2"/>
      <c r="C21" s="7"/>
      <c r="D21" s="6"/>
      <c r="E21" s="5"/>
      <c r="F21" s="5"/>
      <c r="G21" s="5"/>
      <c r="H21" s="5"/>
      <c r="I21" s="28">
        <f t="shared" si="2"/>
        <v>0</v>
      </c>
      <c r="J21" s="5"/>
      <c r="K21" s="5"/>
      <c r="L21" s="5"/>
      <c r="M21" s="28">
        <f t="shared" si="0"/>
        <v>0</v>
      </c>
      <c r="N21" s="3"/>
      <c r="O21" s="28">
        <f t="shared" si="1"/>
        <v>0</v>
      </c>
      <c r="P21" s="28">
        <f t="shared" si="3"/>
        <v>0</v>
      </c>
      <c r="Q21" s="30">
        <f t="shared" si="4"/>
        <v>0</v>
      </c>
      <c r="R21" s="14"/>
    </row>
    <row r="22" spans="1:18" ht="15.75" x14ac:dyDescent="0.25">
      <c r="A22" s="14"/>
      <c r="B22" s="2"/>
      <c r="C22" s="8"/>
      <c r="D22" s="6"/>
      <c r="E22" s="5"/>
      <c r="F22" s="5"/>
      <c r="G22" s="5"/>
      <c r="H22" s="5"/>
      <c r="I22" s="28">
        <f t="shared" si="2"/>
        <v>0</v>
      </c>
      <c r="J22" s="5"/>
      <c r="K22" s="5"/>
      <c r="L22" s="5"/>
      <c r="M22" s="28">
        <f t="shared" si="0"/>
        <v>0</v>
      </c>
      <c r="N22" s="3"/>
      <c r="O22" s="28">
        <f t="shared" si="1"/>
        <v>0</v>
      </c>
      <c r="P22" s="28">
        <f t="shared" si="3"/>
        <v>0</v>
      </c>
      <c r="Q22" s="30">
        <f t="shared" si="4"/>
        <v>0</v>
      </c>
      <c r="R22" s="14"/>
    </row>
    <row r="23" spans="1:18" ht="15.75" x14ac:dyDescent="0.25">
      <c r="A23" s="14"/>
      <c r="B23" s="2"/>
      <c r="C23" s="7"/>
      <c r="D23" s="6"/>
      <c r="E23" s="5"/>
      <c r="F23" s="5"/>
      <c r="G23" s="5"/>
      <c r="H23" s="5"/>
      <c r="I23" s="28">
        <f t="shared" si="2"/>
        <v>0</v>
      </c>
      <c r="J23" s="5"/>
      <c r="K23" s="5"/>
      <c r="L23" s="5"/>
      <c r="M23" s="28">
        <f t="shared" si="0"/>
        <v>0</v>
      </c>
      <c r="N23" s="3"/>
      <c r="O23" s="28">
        <f t="shared" si="1"/>
        <v>0</v>
      </c>
      <c r="P23" s="28">
        <f t="shared" si="3"/>
        <v>0</v>
      </c>
      <c r="Q23" s="30">
        <f t="shared" si="4"/>
        <v>0</v>
      </c>
      <c r="R23" s="14"/>
    </row>
    <row r="24" spans="1:18" ht="15.75" x14ac:dyDescent="0.25">
      <c r="A24" s="14"/>
      <c r="B24" s="2"/>
      <c r="C24" s="7"/>
      <c r="D24" s="6"/>
      <c r="E24" s="5"/>
      <c r="F24" s="5"/>
      <c r="G24" s="5"/>
      <c r="H24" s="5"/>
      <c r="I24" s="28">
        <f t="shared" si="2"/>
        <v>0</v>
      </c>
      <c r="J24" s="5"/>
      <c r="K24" s="5"/>
      <c r="L24" s="5"/>
      <c r="M24" s="28">
        <f t="shared" si="0"/>
        <v>0</v>
      </c>
      <c r="N24" s="3"/>
      <c r="O24" s="28">
        <f t="shared" si="1"/>
        <v>0</v>
      </c>
      <c r="P24" s="28">
        <f t="shared" si="3"/>
        <v>0</v>
      </c>
      <c r="Q24" s="30">
        <f t="shared" si="4"/>
        <v>0</v>
      </c>
      <c r="R24" s="14"/>
    </row>
    <row r="25" spans="1:18" ht="15.75" x14ac:dyDescent="0.25">
      <c r="A25" s="14"/>
      <c r="B25" s="2"/>
      <c r="C25" s="7"/>
      <c r="D25" s="6"/>
      <c r="E25" s="5"/>
      <c r="F25" s="5"/>
      <c r="G25" s="5"/>
      <c r="H25" s="5"/>
      <c r="I25" s="28">
        <f t="shared" si="2"/>
        <v>0</v>
      </c>
      <c r="J25" s="5"/>
      <c r="K25" s="5"/>
      <c r="L25" s="5"/>
      <c r="M25" s="28">
        <f t="shared" si="0"/>
        <v>0</v>
      </c>
      <c r="N25" s="3"/>
      <c r="O25" s="28">
        <f t="shared" si="1"/>
        <v>0</v>
      </c>
      <c r="P25" s="28">
        <f t="shared" si="3"/>
        <v>0</v>
      </c>
      <c r="Q25" s="30">
        <f t="shared" si="4"/>
        <v>0</v>
      </c>
      <c r="R25" s="14"/>
    </row>
    <row r="26" spans="1:18" ht="15.75" x14ac:dyDescent="0.25">
      <c r="A26" s="14"/>
      <c r="B26" s="2"/>
      <c r="C26" s="7"/>
      <c r="D26" s="6"/>
      <c r="E26" s="5"/>
      <c r="F26" s="5"/>
      <c r="G26" s="5"/>
      <c r="H26" s="5"/>
      <c r="I26" s="28">
        <f t="shared" si="2"/>
        <v>0</v>
      </c>
      <c r="J26" s="5"/>
      <c r="K26" s="5"/>
      <c r="L26" s="5"/>
      <c r="M26" s="28">
        <f t="shared" si="0"/>
        <v>0</v>
      </c>
      <c r="N26" s="3"/>
      <c r="O26" s="28">
        <f t="shared" si="1"/>
        <v>0</v>
      </c>
      <c r="P26" s="28">
        <f t="shared" si="3"/>
        <v>0</v>
      </c>
      <c r="Q26" s="30">
        <f t="shared" si="4"/>
        <v>0</v>
      </c>
      <c r="R26" s="14"/>
    </row>
    <row r="27" spans="1:18" ht="15.75" x14ac:dyDescent="0.25">
      <c r="A27" s="14"/>
      <c r="B27" s="2"/>
      <c r="C27" s="7"/>
      <c r="D27" s="6"/>
      <c r="E27" s="5"/>
      <c r="F27" s="5"/>
      <c r="G27" s="5"/>
      <c r="H27" s="5"/>
      <c r="I27" s="28">
        <f t="shared" si="2"/>
        <v>0</v>
      </c>
      <c r="J27" s="5"/>
      <c r="K27" s="5"/>
      <c r="L27" s="5"/>
      <c r="M27" s="28">
        <f t="shared" si="0"/>
        <v>0</v>
      </c>
      <c r="N27" s="3"/>
      <c r="O27" s="28">
        <f t="shared" si="1"/>
        <v>0</v>
      </c>
      <c r="P27" s="28">
        <f t="shared" si="3"/>
        <v>0</v>
      </c>
      <c r="Q27" s="30">
        <f t="shared" si="4"/>
        <v>0</v>
      </c>
      <c r="R27" s="14"/>
    </row>
    <row r="28" spans="1:18" ht="15.75" x14ac:dyDescent="0.25">
      <c r="A28" s="14"/>
      <c r="B28" s="2"/>
      <c r="C28" s="7"/>
      <c r="D28" s="6"/>
      <c r="E28" s="5"/>
      <c r="F28" s="5"/>
      <c r="G28" s="5"/>
      <c r="H28" s="5"/>
      <c r="I28" s="28">
        <f t="shared" si="2"/>
        <v>0</v>
      </c>
      <c r="J28" s="5"/>
      <c r="K28" s="5"/>
      <c r="L28" s="5"/>
      <c r="M28" s="28">
        <f t="shared" si="0"/>
        <v>0</v>
      </c>
      <c r="N28" s="3"/>
      <c r="O28" s="28">
        <f t="shared" si="1"/>
        <v>0</v>
      </c>
      <c r="P28" s="28">
        <f t="shared" si="3"/>
        <v>0</v>
      </c>
      <c r="Q28" s="30">
        <f t="shared" si="4"/>
        <v>0</v>
      </c>
      <c r="R28" s="14"/>
    </row>
    <row r="29" spans="1:18" ht="15.75" x14ac:dyDescent="0.25">
      <c r="A29" s="14"/>
      <c r="B29" s="2"/>
      <c r="C29" s="7"/>
      <c r="D29" s="6"/>
      <c r="E29" s="5"/>
      <c r="F29" s="5"/>
      <c r="G29" s="5"/>
      <c r="H29" s="5"/>
      <c r="I29" s="28">
        <f t="shared" si="2"/>
        <v>0</v>
      </c>
      <c r="J29" s="5"/>
      <c r="K29" s="5"/>
      <c r="L29" s="5"/>
      <c r="M29" s="28">
        <f t="shared" si="0"/>
        <v>0</v>
      </c>
      <c r="N29" s="4"/>
      <c r="O29" s="28">
        <f t="shared" ref="O29" si="5">I29+M29+N29</f>
        <v>0</v>
      </c>
      <c r="P29" s="28">
        <f t="shared" ref="P29" si="6">P28+O29</f>
        <v>0</v>
      </c>
      <c r="Q29" s="30">
        <f t="shared" si="4"/>
        <v>0</v>
      </c>
      <c r="R29" s="14"/>
    </row>
    <row r="30" spans="1:18" ht="15.75" x14ac:dyDescent="0.25">
      <c r="A30" s="14"/>
      <c r="B30" s="2"/>
      <c r="C30" s="7"/>
      <c r="D30" s="6"/>
      <c r="E30" s="5"/>
      <c r="F30" s="5"/>
      <c r="G30" s="5"/>
      <c r="H30" s="5"/>
      <c r="I30" s="28">
        <f t="shared" si="2"/>
        <v>0</v>
      </c>
      <c r="J30" s="5"/>
      <c r="K30" s="5"/>
      <c r="L30" s="5"/>
      <c r="M30" s="28">
        <f t="shared" si="0"/>
        <v>0</v>
      </c>
      <c r="N30" s="3"/>
      <c r="O30" s="28">
        <f t="shared" si="1"/>
        <v>0</v>
      </c>
      <c r="P30" s="28">
        <f>P29+O30</f>
        <v>0</v>
      </c>
      <c r="Q30" s="30">
        <f t="shared" si="4"/>
        <v>0</v>
      </c>
      <c r="R30" s="14"/>
    </row>
    <row r="31" spans="1:18" ht="15.75" x14ac:dyDescent="0.25">
      <c r="A31" s="14"/>
      <c r="B31" s="2"/>
      <c r="C31" s="7"/>
      <c r="D31" s="6"/>
      <c r="E31" s="5"/>
      <c r="F31" s="5"/>
      <c r="G31" s="5"/>
      <c r="H31" s="5"/>
      <c r="I31" s="28">
        <f t="shared" si="2"/>
        <v>0</v>
      </c>
      <c r="J31" s="5"/>
      <c r="K31" s="5"/>
      <c r="L31" s="5"/>
      <c r="M31" s="28">
        <f t="shared" si="0"/>
        <v>0</v>
      </c>
      <c r="N31" s="3"/>
      <c r="O31" s="28">
        <f t="shared" si="1"/>
        <v>0</v>
      </c>
      <c r="P31" s="28">
        <f t="shared" si="3"/>
        <v>0</v>
      </c>
      <c r="Q31" s="30">
        <f t="shared" si="4"/>
        <v>0</v>
      </c>
      <c r="R31" s="14"/>
    </row>
    <row r="32" spans="1:18" ht="15.75" x14ac:dyDescent="0.25">
      <c r="A32" s="14"/>
      <c r="B32" s="2"/>
      <c r="C32" s="7"/>
      <c r="D32" s="6"/>
      <c r="E32" s="5"/>
      <c r="F32" s="5"/>
      <c r="G32" s="5"/>
      <c r="H32" s="5"/>
      <c r="I32" s="28">
        <f t="shared" si="2"/>
        <v>0</v>
      </c>
      <c r="J32" s="5"/>
      <c r="K32" s="5"/>
      <c r="L32" s="5"/>
      <c r="M32" s="28">
        <f t="shared" si="0"/>
        <v>0</v>
      </c>
      <c r="N32" s="3"/>
      <c r="O32" s="28">
        <f t="shared" si="1"/>
        <v>0</v>
      </c>
      <c r="P32" s="28">
        <f t="shared" si="3"/>
        <v>0</v>
      </c>
      <c r="Q32" s="30">
        <f t="shared" si="4"/>
        <v>0</v>
      </c>
      <c r="R32" s="14"/>
    </row>
    <row r="33" spans="1:18" ht="15.75" x14ac:dyDescent="0.25">
      <c r="A33" s="14"/>
      <c r="B33" s="2"/>
      <c r="C33" s="7"/>
      <c r="D33" s="6"/>
      <c r="E33" s="5"/>
      <c r="F33" s="5"/>
      <c r="G33" s="5"/>
      <c r="H33" s="5"/>
      <c r="I33" s="28">
        <f t="shared" si="2"/>
        <v>0</v>
      </c>
      <c r="J33" s="5"/>
      <c r="K33" s="5"/>
      <c r="L33" s="5"/>
      <c r="M33" s="28">
        <f t="shared" si="0"/>
        <v>0</v>
      </c>
      <c r="N33" s="3"/>
      <c r="O33" s="28">
        <f t="shared" si="1"/>
        <v>0</v>
      </c>
      <c r="P33" s="28">
        <f t="shared" si="3"/>
        <v>0</v>
      </c>
      <c r="Q33" s="30">
        <f t="shared" si="4"/>
        <v>0</v>
      </c>
      <c r="R33" s="14"/>
    </row>
    <row r="34" spans="1:18" ht="15.75" x14ac:dyDescent="0.25">
      <c r="A34" s="14"/>
      <c r="B34" s="2"/>
      <c r="C34" s="7"/>
      <c r="D34" s="6"/>
      <c r="E34" s="5"/>
      <c r="F34" s="5"/>
      <c r="G34" s="5"/>
      <c r="H34" s="5"/>
      <c r="I34" s="28">
        <f t="shared" si="2"/>
        <v>0</v>
      </c>
      <c r="J34" s="5"/>
      <c r="K34" s="5"/>
      <c r="L34" s="5"/>
      <c r="M34" s="28">
        <f t="shared" si="0"/>
        <v>0</v>
      </c>
      <c r="N34" s="3"/>
      <c r="O34" s="28">
        <f t="shared" si="1"/>
        <v>0</v>
      </c>
      <c r="P34" s="28">
        <f t="shared" si="3"/>
        <v>0</v>
      </c>
      <c r="Q34" s="30">
        <f t="shared" si="4"/>
        <v>0</v>
      </c>
      <c r="R34" s="14"/>
    </row>
    <row r="35" spans="1:18" ht="15.75" x14ac:dyDescent="0.25">
      <c r="A35" s="14"/>
      <c r="B35" s="2"/>
      <c r="C35" s="7"/>
      <c r="D35" s="6"/>
      <c r="E35" s="5"/>
      <c r="F35" s="5"/>
      <c r="G35" s="5"/>
      <c r="H35" s="5"/>
      <c r="I35" s="28">
        <f t="shared" si="2"/>
        <v>0</v>
      </c>
      <c r="J35" s="5"/>
      <c r="K35" s="5"/>
      <c r="L35" s="5"/>
      <c r="M35" s="28">
        <f t="shared" si="0"/>
        <v>0</v>
      </c>
      <c r="N35" s="3"/>
      <c r="O35" s="28">
        <f t="shared" si="1"/>
        <v>0</v>
      </c>
      <c r="P35" s="28">
        <f t="shared" si="3"/>
        <v>0</v>
      </c>
      <c r="Q35" s="30">
        <f t="shared" si="4"/>
        <v>0</v>
      </c>
      <c r="R35" s="14"/>
    </row>
    <row r="36" spans="1:18" ht="15.75" x14ac:dyDescent="0.25">
      <c r="A36" s="14"/>
      <c r="B36" s="2"/>
      <c r="C36" s="7"/>
      <c r="D36" s="6"/>
      <c r="E36" s="5"/>
      <c r="F36" s="5"/>
      <c r="G36" s="5"/>
      <c r="H36" s="5"/>
      <c r="I36" s="28">
        <f t="shared" si="2"/>
        <v>0</v>
      </c>
      <c r="J36" s="5"/>
      <c r="K36" s="5"/>
      <c r="L36" s="5"/>
      <c r="M36" s="28">
        <f t="shared" si="0"/>
        <v>0</v>
      </c>
      <c r="N36" s="3"/>
      <c r="O36" s="28">
        <f t="shared" si="1"/>
        <v>0</v>
      </c>
      <c r="P36" s="28">
        <f t="shared" si="3"/>
        <v>0</v>
      </c>
      <c r="Q36" s="30">
        <f t="shared" si="4"/>
        <v>0</v>
      </c>
      <c r="R36" s="14"/>
    </row>
    <row r="37" spans="1:18" ht="15.75" x14ac:dyDescent="0.25">
      <c r="A37" s="14"/>
      <c r="B37" s="2"/>
      <c r="C37" s="7"/>
      <c r="D37" s="6"/>
      <c r="E37" s="5"/>
      <c r="F37" s="5"/>
      <c r="G37" s="5"/>
      <c r="H37" s="5"/>
      <c r="I37" s="28">
        <f t="shared" si="2"/>
        <v>0</v>
      </c>
      <c r="J37" s="5"/>
      <c r="K37" s="5"/>
      <c r="L37" s="5"/>
      <c r="M37" s="28">
        <f t="shared" si="0"/>
        <v>0</v>
      </c>
      <c r="N37" s="3"/>
      <c r="O37" s="28">
        <f t="shared" si="1"/>
        <v>0</v>
      </c>
      <c r="P37" s="28">
        <f t="shared" si="3"/>
        <v>0</v>
      </c>
      <c r="Q37" s="30">
        <f t="shared" si="4"/>
        <v>0</v>
      </c>
      <c r="R37" s="14"/>
    </row>
    <row r="38" spans="1:18" ht="15.75" x14ac:dyDescent="0.25">
      <c r="A38" s="14"/>
      <c r="B38" s="2"/>
      <c r="C38" s="7"/>
      <c r="D38" s="6"/>
      <c r="E38" s="5"/>
      <c r="F38" s="5"/>
      <c r="G38" s="5"/>
      <c r="H38" s="5"/>
      <c r="I38" s="28">
        <f t="shared" si="2"/>
        <v>0</v>
      </c>
      <c r="J38" s="5"/>
      <c r="K38" s="5"/>
      <c r="L38" s="5"/>
      <c r="M38" s="28">
        <f t="shared" si="0"/>
        <v>0</v>
      </c>
      <c r="N38" s="3"/>
      <c r="O38" s="28">
        <f>I38+M38+N38</f>
        <v>0</v>
      </c>
      <c r="P38" s="28">
        <f t="shared" si="3"/>
        <v>0</v>
      </c>
      <c r="Q38" s="30">
        <f t="shared" si="4"/>
        <v>0</v>
      </c>
      <c r="R38" s="14"/>
    </row>
    <row r="39" spans="1:18" ht="15.75" x14ac:dyDescent="0.25">
      <c r="A39" s="14"/>
      <c r="B39" s="2"/>
      <c r="C39" s="7"/>
      <c r="D39" s="6"/>
      <c r="E39" s="5"/>
      <c r="F39" s="5"/>
      <c r="G39" s="5"/>
      <c r="H39" s="5"/>
      <c r="I39" s="28">
        <f t="shared" si="2"/>
        <v>0</v>
      </c>
      <c r="J39" s="5"/>
      <c r="K39" s="5"/>
      <c r="L39" s="5"/>
      <c r="M39" s="28">
        <f t="shared" si="0"/>
        <v>0</v>
      </c>
      <c r="N39" s="3"/>
      <c r="O39" s="28">
        <f t="shared" si="1"/>
        <v>0</v>
      </c>
      <c r="P39" s="28">
        <f t="shared" si="3"/>
        <v>0</v>
      </c>
      <c r="Q39" s="30">
        <f t="shared" si="4"/>
        <v>0</v>
      </c>
      <c r="R39" s="14"/>
    </row>
    <row r="40" spans="1:18" ht="15.75" x14ac:dyDescent="0.25">
      <c r="A40" s="14"/>
      <c r="B40" s="2"/>
      <c r="C40" s="7"/>
      <c r="D40" s="2"/>
      <c r="E40" s="5"/>
      <c r="F40" s="5"/>
      <c r="G40" s="5"/>
      <c r="H40" s="5"/>
      <c r="I40" s="28">
        <f t="shared" si="2"/>
        <v>0</v>
      </c>
      <c r="J40" s="5"/>
      <c r="K40" s="5"/>
      <c r="L40" s="5"/>
      <c r="M40" s="28">
        <f t="shared" si="0"/>
        <v>0</v>
      </c>
      <c r="N40" s="3"/>
      <c r="O40" s="28">
        <f t="shared" si="1"/>
        <v>0</v>
      </c>
      <c r="P40" s="28">
        <f t="shared" si="3"/>
        <v>0</v>
      </c>
      <c r="Q40" s="30">
        <f t="shared" si="4"/>
        <v>0</v>
      </c>
      <c r="R40" s="14"/>
    </row>
    <row r="41" spans="1:18" ht="15.75" x14ac:dyDescent="0.25">
      <c r="A41" s="14"/>
      <c r="B41" s="2"/>
      <c r="C41" s="5"/>
      <c r="D41" s="2"/>
      <c r="E41" s="5"/>
      <c r="F41" s="5"/>
      <c r="G41" s="5"/>
      <c r="H41" s="5"/>
      <c r="I41" s="28">
        <f t="shared" si="2"/>
        <v>0</v>
      </c>
      <c r="J41" s="5"/>
      <c r="K41" s="5"/>
      <c r="L41" s="5"/>
      <c r="M41" s="28">
        <f t="shared" si="0"/>
        <v>0</v>
      </c>
      <c r="N41" s="3"/>
      <c r="O41" s="28">
        <f t="shared" si="1"/>
        <v>0</v>
      </c>
      <c r="P41" s="28">
        <f t="shared" si="3"/>
        <v>0</v>
      </c>
      <c r="Q41" s="30">
        <f t="shared" si="4"/>
        <v>0</v>
      </c>
      <c r="R41" s="14"/>
    </row>
    <row r="42" spans="1:18" ht="15.75" x14ac:dyDescent="0.25">
      <c r="A42" s="14"/>
      <c r="B42" s="2"/>
      <c r="C42" s="5"/>
      <c r="D42" s="2"/>
      <c r="E42" s="5"/>
      <c r="F42" s="5"/>
      <c r="G42" s="5"/>
      <c r="H42" s="5"/>
      <c r="I42" s="28">
        <f t="shared" si="2"/>
        <v>0</v>
      </c>
      <c r="J42" s="5"/>
      <c r="K42" s="5"/>
      <c r="L42" s="5"/>
      <c r="M42" s="28">
        <f t="shared" si="0"/>
        <v>0</v>
      </c>
      <c r="N42" s="3"/>
      <c r="O42" s="28">
        <f t="shared" si="1"/>
        <v>0</v>
      </c>
      <c r="P42" s="28">
        <f t="shared" si="3"/>
        <v>0</v>
      </c>
      <c r="Q42" s="30">
        <f t="shared" si="4"/>
        <v>0</v>
      </c>
      <c r="R42" s="14"/>
    </row>
    <row r="43" spans="1:18" ht="15.75" x14ac:dyDescent="0.25">
      <c r="A43" s="14"/>
      <c r="B43" s="2"/>
      <c r="C43" s="5"/>
      <c r="D43" s="2"/>
      <c r="E43" s="5"/>
      <c r="F43" s="5"/>
      <c r="G43" s="5"/>
      <c r="H43" s="5"/>
      <c r="I43" s="28">
        <f t="shared" si="2"/>
        <v>0</v>
      </c>
      <c r="J43" s="5"/>
      <c r="K43" s="5"/>
      <c r="L43" s="5"/>
      <c r="M43" s="28">
        <f t="shared" si="0"/>
        <v>0</v>
      </c>
      <c r="N43" s="3"/>
      <c r="O43" s="28">
        <f t="shared" si="1"/>
        <v>0</v>
      </c>
      <c r="P43" s="28">
        <f t="shared" si="3"/>
        <v>0</v>
      </c>
      <c r="Q43" s="30">
        <f t="shared" si="4"/>
        <v>0</v>
      </c>
      <c r="R43" s="14"/>
    </row>
    <row r="44" spans="1:18" ht="15.75" x14ac:dyDescent="0.25">
      <c r="A44" s="14"/>
      <c r="B44" s="2"/>
      <c r="C44" s="5"/>
      <c r="D44" s="2"/>
      <c r="E44" s="5"/>
      <c r="F44" s="5"/>
      <c r="G44" s="5"/>
      <c r="H44" s="5"/>
      <c r="I44" s="28">
        <f t="shared" si="2"/>
        <v>0</v>
      </c>
      <c r="J44" s="5"/>
      <c r="K44" s="5"/>
      <c r="L44" s="5"/>
      <c r="M44" s="28">
        <f t="shared" si="0"/>
        <v>0</v>
      </c>
      <c r="N44" s="3"/>
      <c r="O44" s="28">
        <f t="shared" si="1"/>
        <v>0</v>
      </c>
      <c r="P44" s="28">
        <f t="shared" si="3"/>
        <v>0</v>
      </c>
      <c r="Q44" s="30">
        <f t="shared" si="4"/>
        <v>0</v>
      </c>
      <c r="R44" s="14"/>
    </row>
    <row r="45" spans="1:18" ht="15.75" x14ac:dyDescent="0.25">
      <c r="A45" s="14"/>
      <c r="B45" s="2"/>
      <c r="C45" s="5"/>
      <c r="D45" s="2"/>
      <c r="E45" s="5"/>
      <c r="F45" s="5"/>
      <c r="G45" s="5"/>
      <c r="H45" s="5"/>
      <c r="I45" s="28">
        <f t="shared" si="2"/>
        <v>0</v>
      </c>
      <c r="J45" s="5"/>
      <c r="K45" s="5"/>
      <c r="L45" s="5"/>
      <c r="M45" s="28">
        <f t="shared" si="0"/>
        <v>0</v>
      </c>
      <c r="N45" s="3"/>
      <c r="O45" s="28">
        <f t="shared" si="1"/>
        <v>0</v>
      </c>
      <c r="P45" s="28">
        <f t="shared" si="3"/>
        <v>0</v>
      </c>
      <c r="Q45" s="30">
        <f t="shared" si="4"/>
        <v>0</v>
      </c>
      <c r="R45" s="14"/>
    </row>
    <row r="46" spans="1:18" ht="15.75" x14ac:dyDescent="0.25">
      <c r="A46" s="32"/>
      <c r="B46" s="2"/>
      <c r="C46" s="5"/>
      <c r="D46" s="2"/>
      <c r="E46" s="5"/>
      <c r="F46" s="5"/>
      <c r="G46" s="5"/>
      <c r="H46" s="5"/>
      <c r="I46" s="28">
        <f t="shared" si="2"/>
        <v>0</v>
      </c>
      <c r="J46" s="5"/>
      <c r="K46" s="5"/>
      <c r="L46" s="5"/>
      <c r="M46" s="28">
        <f t="shared" si="0"/>
        <v>0</v>
      </c>
      <c r="N46" s="3"/>
      <c r="O46" s="28">
        <f t="shared" si="1"/>
        <v>0</v>
      </c>
      <c r="P46" s="33">
        <f t="shared" ref="P46" si="7">P45+O46</f>
        <v>0</v>
      </c>
      <c r="Q46" s="30">
        <f t="shared" si="4"/>
        <v>0</v>
      </c>
      <c r="R46" s="32"/>
    </row>
    <row r="47" spans="1:18" ht="16.5" thickBot="1" x14ac:dyDescent="0.3">
      <c r="A47" s="32"/>
      <c r="B47" s="34" t="s">
        <v>12</v>
      </c>
      <c r="C47" s="34"/>
      <c r="D47" s="34"/>
      <c r="E47" s="35">
        <f t="shared" ref="E47:O47" si="8">SUM(E15:E46)</f>
        <v>0</v>
      </c>
      <c r="F47" s="35">
        <f t="shared" si="8"/>
        <v>0</v>
      </c>
      <c r="G47" s="35">
        <f t="shared" si="8"/>
        <v>0</v>
      </c>
      <c r="H47" s="35">
        <f t="shared" si="8"/>
        <v>0</v>
      </c>
      <c r="I47" s="35">
        <f t="shared" si="8"/>
        <v>0</v>
      </c>
      <c r="J47" s="35">
        <f t="shared" si="8"/>
        <v>0</v>
      </c>
      <c r="K47" s="35">
        <f t="shared" si="8"/>
        <v>0</v>
      </c>
      <c r="L47" s="35">
        <f t="shared" si="8"/>
        <v>0</v>
      </c>
      <c r="M47" s="35">
        <f t="shared" si="8"/>
        <v>0</v>
      </c>
      <c r="N47" s="35">
        <f t="shared" si="8"/>
        <v>0</v>
      </c>
      <c r="O47" s="35">
        <f t="shared" si="8"/>
        <v>0</v>
      </c>
      <c r="P47" s="35">
        <f>P46</f>
        <v>0</v>
      </c>
      <c r="Q47" s="35">
        <f>Q46</f>
        <v>0</v>
      </c>
      <c r="R47" s="32"/>
    </row>
    <row r="48" spans="1:18" ht="16.5" thickTop="1" x14ac:dyDescent="0.25">
      <c r="A48" s="32"/>
      <c r="B48" s="36"/>
      <c r="C48" s="36"/>
      <c r="D48" s="36"/>
      <c r="E48" s="36"/>
      <c r="F48" s="36"/>
      <c r="G48" s="36"/>
      <c r="H48" s="36"/>
      <c r="I48" s="37">
        <v>0.75</v>
      </c>
      <c r="J48" s="36"/>
      <c r="K48" s="36"/>
      <c r="L48" s="36"/>
      <c r="M48" s="34" t="s">
        <v>110</v>
      </c>
      <c r="N48" s="34" t="s">
        <v>111</v>
      </c>
      <c r="O48" s="36"/>
      <c r="P48" s="38"/>
      <c r="Q48" s="36"/>
      <c r="R48" s="32"/>
    </row>
    <row r="49" spans="1:18" ht="15.75" x14ac:dyDescent="0.25">
      <c r="A49" s="32"/>
      <c r="B49" s="36"/>
      <c r="C49" s="36"/>
      <c r="D49" s="36"/>
      <c r="E49" s="34" t="s">
        <v>99</v>
      </c>
      <c r="F49" s="36"/>
      <c r="G49" s="36"/>
      <c r="H49" s="36"/>
      <c r="I49" s="39">
        <f>MIN(I47/0.75,D5,(I47+M47))</f>
        <v>0</v>
      </c>
      <c r="J49" s="36"/>
      <c r="K49" s="36"/>
      <c r="L49" s="36" t="s">
        <v>5</v>
      </c>
      <c r="M49" s="40">
        <f>I47</f>
        <v>0</v>
      </c>
      <c r="N49" s="40">
        <f>I47</f>
        <v>0</v>
      </c>
      <c r="O49" s="41" t="e">
        <f>N49/N51</f>
        <v>#DIV/0!</v>
      </c>
      <c r="P49" s="36"/>
      <c r="Q49" s="36"/>
      <c r="R49" s="32"/>
    </row>
    <row r="50" spans="1:18" ht="15.75" x14ac:dyDescent="0.25">
      <c r="A50" s="32"/>
      <c r="B50" s="36"/>
      <c r="C50" s="36"/>
      <c r="D50" s="36"/>
      <c r="E50" s="34" t="s">
        <v>0</v>
      </c>
      <c r="F50" s="36"/>
      <c r="G50" s="36"/>
      <c r="H50" s="36"/>
      <c r="I50" s="42">
        <f>D5</f>
        <v>0</v>
      </c>
      <c r="J50" s="36"/>
      <c r="K50" s="36"/>
      <c r="L50" s="36" t="s">
        <v>11</v>
      </c>
      <c r="M50" s="40">
        <f>M51-M49</f>
        <v>0</v>
      </c>
      <c r="N50" s="40">
        <f>M47</f>
        <v>0</v>
      </c>
      <c r="O50" s="41" t="e">
        <f>N50/N51</f>
        <v>#DIV/0!</v>
      </c>
      <c r="P50" s="36"/>
      <c r="Q50" s="36"/>
      <c r="R50" s="32"/>
    </row>
    <row r="51" spans="1:18" ht="16.5" thickBot="1" x14ac:dyDescent="0.3">
      <c r="A51" s="32"/>
      <c r="B51" s="36"/>
      <c r="C51" s="39"/>
      <c r="D51" s="36"/>
      <c r="E51" s="36" t="s">
        <v>17</v>
      </c>
      <c r="F51" s="36"/>
      <c r="G51" s="36"/>
      <c r="H51" s="36"/>
      <c r="I51" s="43">
        <f>I50-I49</f>
        <v>0</v>
      </c>
      <c r="J51" s="36"/>
      <c r="K51" s="36"/>
      <c r="L51" s="36" t="s">
        <v>109</v>
      </c>
      <c r="M51" s="44">
        <f>M49/0.75</f>
        <v>0</v>
      </c>
      <c r="N51" s="44">
        <f>SUM(N49:N50)</f>
        <v>0</v>
      </c>
      <c r="O51" s="36"/>
      <c r="P51" s="36"/>
      <c r="Q51" s="36"/>
      <c r="R51" s="32"/>
    </row>
    <row r="52" spans="1:18" ht="15.75" thickTop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</row>
    <row r="53" spans="1:18" x14ac:dyDescent="0.25">
      <c r="B53" s="45" t="s">
        <v>100</v>
      </c>
    </row>
    <row r="54" spans="1:18" x14ac:dyDescent="0.25">
      <c r="A54" s="46" t="s">
        <v>21</v>
      </c>
      <c r="B54" s="47" t="s">
        <v>22</v>
      </c>
      <c r="L54" s="48" t="s">
        <v>32</v>
      </c>
      <c r="M54" s="49" t="s">
        <v>113</v>
      </c>
    </row>
    <row r="55" spans="1:18" x14ac:dyDescent="0.25">
      <c r="B55" s="9" t="s">
        <v>34</v>
      </c>
      <c r="L55" s="50" t="s">
        <v>42</v>
      </c>
      <c r="M55" s="49" t="s">
        <v>43</v>
      </c>
    </row>
    <row r="56" spans="1:18" x14ac:dyDescent="0.25">
      <c r="A56" s="46" t="s">
        <v>23</v>
      </c>
      <c r="B56" s="9" t="s">
        <v>28</v>
      </c>
      <c r="L56" s="49"/>
      <c r="M56" s="9" t="s">
        <v>122</v>
      </c>
    </row>
    <row r="57" spans="1:18" x14ac:dyDescent="0.25">
      <c r="A57" s="51" t="s">
        <v>24</v>
      </c>
      <c r="B57" s="49" t="s">
        <v>33</v>
      </c>
      <c r="L57" s="49"/>
      <c r="M57" s="9" t="s">
        <v>123</v>
      </c>
    </row>
    <row r="58" spans="1:18" x14ac:dyDescent="0.25">
      <c r="A58" s="51" t="s">
        <v>29</v>
      </c>
      <c r="B58" s="9" t="s">
        <v>13</v>
      </c>
    </row>
    <row r="59" spans="1:18" x14ac:dyDescent="0.25">
      <c r="A59" s="51" t="s">
        <v>30</v>
      </c>
      <c r="B59" s="49" t="s">
        <v>35</v>
      </c>
    </row>
    <row r="60" spans="1:18" x14ac:dyDescent="0.25">
      <c r="A60" s="48" t="s">
        <v>31</v>
      </c>
      <c r="B60" s="49" t="s">
        <v>36</v>
      </c>
    </row>
    <row r="61" spans="1:18" x14ac:dyDescent="0.25">
      <c r="B61" s="49" t="s">
        <v>37</v>
      </c>
    </row>
  </sheetData>
  <sheetProtection insertRows="0" selectLockedCells="1"/>
  <sortState xmlns:xlrd2="http://schemas.microsoft.com/office/spreadsheetml/2017/richdata2" ref="B22:L44">
    <sortCondition ref="D22:D44"/>
  </sortState>
  <mergeCells count="10">
    <mergeCell ref="D5:E5"/>
    <mergeCell ref="I6:J6"/>
    <mergeCell ref="I7:J7"/>
    <mergeCell ref="I8:J8"/>
    <mergeCell ref="B11:Q11"/>
    <mergeCell ref="D6:E6"/>
    <mergeCell ref="D7:E7"/>
    <mergeCell ref="D8:E8"/>
    <mergeCell ref="D9:E9"/>
    <mergeCell ref="I9:J9"/>
  </mergeCells>
  <conditionalFormatting sqref="Q16:Q46">
    <cfRule type="cellIs" dxfId="1" priority="1" operator="lessThan">
      <formula>0</formula>
    </cfRule>
  </conditionalFormatting>
  <pageMargins left="0.7" right="0.7" top="0.75" bottom="0.75" header="0.3" footer="0.3"/>
  <pageSetup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5"/>
  <sheetViews>
    <sheetView zoomScale="80" zoomScaleNormal="80" workbookViewId="0">
      <selection activeCell="D22" sqref="D22"/>
    </sheetView>
  </sheetViews>
  <sheetFormatPr defaultRowHeight="15" x14ac:dyDescent="0.25"/>
  <cols>
    <col min="1" max="1" width="3" style="9" customWidth="1"/>
    <col min="2" max="2" width="41" style="9" customWidth="1"/>
    <col min="3" max="3" width="10.140625" style="9" customWidth="1"/>
    <col min="4" max="4" width="13.28515625" style="9" customWidth="1"/>
    <col min="5" max="5" width="12.42578125" style="9" bestFit="1" customWidth="1"/>
    <col min="6" max="6" width="12.28515625" style="9" customWidth="1"/>
    <col min="7" max="7" width="14" style="9" customWidth="1"/>
    <col min="8" max="8" width="12.7109375" style="9" customWidth="1"/>
    <col min="9" max="9" width="13.28515625" style="9" customWidth="1"/>
    <col min="10" max="10" width="12" style="9" customWidth="1"/>
    <col min="11" max="11" width="11" style="9" hidden="1" customWidth="1"/>
    <col min="12" max="12" width="9.28515625" style="9" customWidth="1"/>
    <col min="13" max="13" width="12" style="9" customWidth="1"/>
    <col min="14" max="14" width="12" style="9" hidden="1" customWidth="1"/>
    <col min="15" max="15" width="10" style="9" customWidth="1"/>
    <col min="16" max="16" width="14.42578125" style="9" customWidth="1"/>
    <col min="17" max="17" width="11.5703125" style="9" customWidth="1"/>
    <col min="18" max="18" width="2.28515625" style="9" customWidth="1"/>
    <col min="19" max="19" width="9.140625" style="9"/>
    <col min="20" max="20" width="9.7109375" style="9" bestFit="1" customWidth="1"/>
    <col min="21" max="16384" width="9.140625" style="9"/>
  </cols>
  <sheetData>
    <row r="1" spans="1:20" x14ac:dyDescent="0.25">
      <c r="B1" s="104"/>
      <c r="C1" s="101"/>
      <c r="D1" s="105"/>
    </row>
    <row r="2" spans="1:20" x14ac:dyDescent="0.25">
      <c r="B2" s="106"/>
      <c r="C2" s="102"/>
      <c r="D2" s="107"/>
      <c r="E2" s="110"/>
      <c r="F2" s="110"/>
      <c r="G2" s="110"/>
      <c r="H2" s="110"/>
      <c r="I2" s="110"/>
      <c r="J2" s="110"/>
      <c r="K2" s="110"/>
      <c r="L2" s="110"/>
      <c r="M2" s="110"/>
    </row>
    <row r="3" spans="1:20" x14ac:dyDescent="0.25">
      <c r="B3" s="106"/>
      <c r="C3" s="102"/>
      <c r="D3" s="107"/>
      <c r="E3" s="90" t="s">
        <v>133</v>
      </c>
      <c r="F3" s="90"/>
      <c r="G3" s="90"/>
      <c r="H3" s="90"/>
      <c r="I3" s="90"/>
      <c r="J3" s="90"/>
      <c r="K3" s="90"/>
      <c r="L3" s="90"/>
      <c r="M3" s="90"/>
    </row>
    <row r="4" spans="1:20" ht="15.75" thickBot="1" x14ac:dyDescent="0.3">
      <c r="B4" s="108"/>
      <c r="C4" s="103"/>
      <c r="D4" s="109"/>
    </row>
    <row r="5" spans="1:20" ht="16.5" thickBot="1" x14ac:dyDescent="0.3">
      <c r="B5" s="10" t="s">
        <v>116</v>
      </c>
      <c r="C5" s="11"/>
      <c r="D5" s="135">
        <v>40000</v>
      </c>
      <c r="E5" s="123"/>
      <c r="H5" s="10"/>
      <c r="L5" s="12" t="s">
        <v>19</v>
      </c>
    </row>
    <row r="6" spans="1:20" ht="15.75" x14ac:dyDescent="0.25">
      <c r="B6" s="10" t="s">
        <v>88</v>
      </c>
      <c r="C6" s="10"/>
      <c r="D6" s="124" t="s">
        <v>132</v>
      </c>
      <c r="E6" s="125"/>
      <c r="F6" s="9" t="s">
        <v>6</v>
      </c>
      <c r="I6" s="124" t="s">
        <v>127</v>
      </c>
      <c r="J6" s="125"/>
      <c r="L6" s="10" t="s">
        <v>89</v>
      </c>
      <c r="M6" s="10"/>
      <c r="N6" s="10"/>
      <c r="O6" s="10"/>
      <c r="P6" s="10"/>
      <c r="Q6" s="10"/>
    </row>
    <row r="7" spans="1:20" ht="15.75" x14ac:dyDescent="0.25">
      <c r="B7" s="10" t="s">
        <v>18</v>
      </c>
      <c r="C7" s="10"/>
      <c r="D7" s="126">
        <v>10</v>
      </c>
      <c r="E7" s="127"/>
      <c r="F7" s="10" t="s">
        <v>114</v>
      </c>
      <c r="G7" s="10"/>
      <c r="I7" s="126">
        <v>10</v>
      </c>
      <c r="J7" s="127"/>
      <c r="L7" s="10" t="s">
        <v>20</v>
      </c>
      <c r="M7" s="10"/>
      <c r="N7" s="10"/>
      <c r="O7" s="10"/>
      <c r="P7" s="10"/>
      <c r="Q7" s="10"/>
    </row>
    <row r="8" spans="1:20" ht="15.75" x14ac:dyDescent="0.25">
      <c r="B8" s="10" t="s">
        <v>2</v>
      </c>
      <c r="C8" s="10"/>
      <c r="D8" s="128">
        <v>43936</v>
      </c>
      <c r="E8" s="127"/>
      <c r="F8" s="10" t="s">
        <v>3</v>
      </c>
      <c r="G8" s="10"/>
      <c r="I8" s="128">
        <v>43941</v>
      </c>
      <c r="J8" s="129"/>
      <c r="L8" s="10" t="s">
        <v>80</v>
      </c>
      <c r="M8" s="10"/>
      <c r="N8" s="10"/>
      <c r="O8" s="10"/>
      <c r="P8" s="10"/>
      <c r="Q8" s="10"/>
    </row>
    <row r="9" spans="1:20" ht="16.5" thickBot="1" x14ac:dyDescent="0.3">
      <c r="B9" s="10" t="s">
        <v>1</v>
      </c>
      <c r="C9" s="10"/>
      <c r="D9" s="131">
        <v>43936</v>
      </c>
      <c r="E9" s="132"/>
      <c r="F9" s="10" t="s">
        <v>98</v>
      </c>
      <c r="G9" s="10"/>
      <c r="I9" s="133">
        <f>D9+8*7-1</f>
        <v>43991</v>
      </c>
      <c r="J9" s="134"/>
      <c r="L9" s="10" t="s">
        <v>115</v>
      </c>
      <c r="M9" s="10"/>
      <c r="N9" s="10"/>
      <c r="O9" s="10"/>
      <c r="P9" s="10"/>
      <c r="Q9" s="10"/>
    </row>
    <row r="10" spans="1:20" ht="16.5" thickBot="1" x14ac:dyDescent="0.3">
      <c r="H10" s="10"/>
      <c r="I10" s="10"/>
      <c r="J10" s="10"/>
      <c r="L10" s="10" t="s">
        <v>38</v>
      </c>
      <c r="M10" s="10"/>
      <c r="N10" s="10"/>
      <c r="O10" s="10"/>
      <c r="P10" s="10"/>
      <c r="Q10" s="10"/>
    </row>
    <row r="11" spans="1:20" s="15" customFormat="1" ht="16.5" thickTop="1" x14ac:dyDescent="0.25">
      <c r="A11" s="14"/>
      <c r="B11" s="130" t="s">
        <v>26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4"/>
    </row>
    <row r="12" spans="1:20" ht="16.5" thickBot="1" x14ac:dyDescent="0.3">
      <c r="A12" s="14"/>
      <c r="B12" s="16"/>
      <c r="C12" s="16"/>
      <c r="D12" s="16"/>
      <c r="E12" s="17" t="s">
        <v>21</v>
      </c>
      <c r="F12" s="17" t="s">
        <v>23</v>
      </c>
      <c r="G12" s="17" t="s">
        <v>24</v>
      </c>
      <c r="H12" s="17" t="s">
        <v>29</v>
      </c>
      <c r="I12" s="16" t="s">
        <v>12</v>
      </c>
      <c r="J12" s="17" t="s">
        <v>30</v>
      </c>
      <c r="K12" s="16" t="s">
        <v>31</v>
      </c>
      <c r="L12" s="16" t="s">
        <v>31</v>
      </c>
      <c r="M12" s="16"/>
      <c r="N12" s="16" t="s">
        <v>42</v>
      </c>
      <c r="O12" s="18"/>
      <c r="P12" s="18" t="s">
        <v>39</v>
      </c>
      <c r="Q12" s="19"/>
      <c r="R12" s="14"/>
    </row>
    <row r="13" spans="1:20" ht="15.75" x14ac:dyDescent="0.25">
      <c r="A13" s="14"/>
      <c r="B13" s="16"/>
      <c r="C13" s="16" t="s">
        <v>117</v>
      </c>
      <c r="D13" s="16"/>
      <c r="E13" s="17" t="s">
        <v>25</v>
      </c>
      <c r="F13" s="17" t="s">
        <v>27</v>
      </c>
      <c r="G13" s="17" t="s">
        <v>121</v>
      </c>
      <c r="H13" s="20" t="s">
        <v>7</v>
      </c>
      <c r="I13" s="16"/>
      <c r="J13" s="16"/>
      <c r="K13" s="16" t="s">
        <v>119</v>
      </c>
      <c r="L13" s="16"/>
      <c r="M13" s="16" t="s">
        <v>12</v>
      </c>
      <c r="N13" s="16"/>
      <c r="O13" s="16"/>
      <c r="P13" s="16"/>
      <c r="Q13" s="16" t="s">
        <v>40</v>
      </c>
      <c r="R13" s="14"/>
    </row>
    <row r="14" spans="1:20" ht="13.5" customHeight="1" thickBot="1" x14ac:dyDescent="0.3">
      <c r="A14" s="14"/>
      <c r="B14" s="18" t="s">
        <v>8</v>
      </c>
      <c r="C14" s="18" t="s">
        <v>118</v>
      </c>
      <c r="D14" s="18" t="s">
        <v>9</v>
      </c>
      <c r="E14" s="21" t="s">
        <v>5</v>
      </c>
      <c r="F14" s="21"/>
      <c r="G14" s="21" t="s">
        <v>107</v>
      </c>
      <c r="H14" s="21" t="s">
        <v>108</v>
      </c>
      <c r="I14" s="18" t="s">
        <v>14</v>
      </c>
      <c r="J14" s="18" t="s">
        <v>4</v>
      </c>
      <c r="K14" s="18" t="s">
        <v>120</v>
      </c>
      <c r="L14" s="18" t="s">
        <v>10</v>
      </c>
      <c r="M14" s="18" t="s">
        <v>11</v>
      </c>
      <c r="N14" s="18" t="s">
        <v>41</v>
      </c>
      <c r="O14" s="18" t="s">
        <v>12</v>
      </c>
      <c r="P14" s="18" t="s">
        <v>15</v>
      </c>
      <c r="Q14" s="18" t="s">
        <v>16</v>
      </c>
      <c r="R14" s="14"/>
    </row>
    <row r="15" spans="1:20" ht="15.75" x14ac:dyDescent="0.25">
      <c r="A15" s="14"/>
      <c r="B15" s="22" t="s">
        <v>112</v>
      </c>
      <c r="C15" s="23"/>
      <c r="D15" s="24"/>
      <c r="E15" s="24"/>
      <c r="F15" s="24"/>
      <c r="G15" s="24"/>
      <c r="H15" s="24"/>
      <c r="I15" s="25"/>
      <c r="J15" s="26"/>
      <c r="K15" s="26"/>
      <c r="L15" s="26"/>
      <c r="M15" s="25"/>
      <c r="N15" s="22"/>
      <c r="O15" s="25"/>
      <c r="P15" s="25"/>
      <c r="Q15" s="27">
        <f>$D$5-P15</f>
        <v>40000</v>
      </c>
      <c r="R15" s="14"/>
    </row>
    <row r="16" spans="1:20" ht="15.75" x14ac:dyDescent="0.25">
      <c r="A16" s="14"/>
      <c r="B16" s="2" t="s">
        <v>5</v>
      </c>
      <c r="C16" s="7" t="s">
        <v>102</v>
      </c>
      <c r="D16" s="6">
        <v>43938</v>
      </c>
      <c r="E16" s="5">
        <v>24000</v>
      </c>
      <c r="F16" s="5">
        <v>92</v>
      </c>
      <c r="G16" s="5">
        <v>-800</v>
      </c>
      <c r="H16" s="5">
        <v>-320</v>
      </c>
      <c r="I16" s="28">
        <f>SUM(E16:H16)</f>
        <v>22972</v>
      </c>
      <c r="J16" s="5"/>
      <c r="K16" s="5"/>
      <c r="L16" s="5"/>
      <c r="M16" s="28">
        <f t="shared" ref="M16:M20" si="0">SUM(J16:L16)</f>
        <v>0</v>
      </c>
      <c r="N16" s="29"/>
      <c r="O16" s="28">
        <f t="shared" ref="O16:O20" si="1">I16+M16+N16</f>
        <v>22972</v>
      </c>
      <c r="P16" s="28">
        <f>P15+O16</f>
        <v>22972</v>
      </c>
      <c r="Q16" s="30">
        <f>$D$5-P16</f>
        <v>17028</v>
      </c>
      <c r="R16" s="14"/>
      <c r="T16" s="31"/>
    </row>
    <row r="17" spans="1:18" ht="15.75" x14ac:dyDescent="0.25">
      <c r="A17" s="14"/>
      <c r="B17" s="2" t="s">
        <v>106</v>
      </c>
      <c r="C17" s="7" t="s">
        <v>102</v>
      </c>
      <c r="D17" s="6">
        <v>43939</v>
      </c>
      <c r="E17" s="5"/>
      <c r="F17" s="5"/>
      <c r="G17" s="5"/>
      <c r="H17" s="5">
        <v>320</v>
      </c>
      <c r="I17" s="28">
        <f t="shared" ref="I17:I20" si="2">SUM(E17:H17)</f>
        <v>320</v>
      </c>
      <c r="J17" s="5"/>
      <c r="K17" s="5"/>
      <c r="L17" s="5"/>
      <c r="M17" s="28">
        <f t="shared" si="0"/>
        <v>0</v>
      </c>
      <c r="N17" s="29"/>
      <c r="O17" s="28">
        <f t="shared" si="1"/>
        <v>320</v>
      </c>
      <c r="P17" s="28">
        <f t="shared" ref="P17:P20" si="3">P16+O17</f>
        <v>23292</v>
      </c>
      <c r="Q17" s="30">
        <f t="shared" ref="Q17:Q20" si="4">$D$5-P17</f>
        <v>16708</v>
      </c>
      <c r="R17" s="14"/>
    </row>
    <row r="18" spans="1:18" ht="15.75" x14ac:dyDescent="0.25">
      <c r="A18" s="14"/>
      <c r="B18" s="2" t="s">
        <v>105</v>
      </c>
      <c r="C18" s="7">
        <v>340</v>
      </c>
      <c r="D18" s="6">
        <v>43941</v>
      </c>
      <c r="E18" s="5"/>
      <c r="F18" s="5"/>
      <c r="G18" s="5"/>
      <c r="H18" s="5"/>
      <c r="I18" s="28">
        <f>SUM(E18:H18)</f>
        <v>0</v>
      </c>
      <c r="J18" s="5"/>
      <c r="K18" s="5"/>
      <c r="L18" s="5">
        <v>350</v>
      </c>
      <c r="M18" s="28">
        <f t="shared" si="0"/>
        <v>350</v>
      </c>
      <c r="N18" s="29"/>
      <c r="O18" s="28">
        <f t="shared" si="1"/>
        <v>350</v>
      </c>
      <c r="P18" s="28">
        <f t="shared" si="3"/>
        <v>23642</v>
      </c>
      <c r="Q18" s="30">
        <f t="shared" si="4"/>
        <v>16358</v>
      </c>
      <c r="R18" s="14"/>
    </row>
    <row r="19" spans="1:18" ht="15.75" x14ac:dyDescent="0.25">
      <c r="A19" s="14"/>
      <c r="B19" s="2" t="s">
        <v>101</v>
      </c>
      <c r="C19" s="8">
        <v>345</v>
      </c>
      <c r="D19" s="6">
        <v>43952</v>
      </c>
      <c r="E19" s="5"/>
      <c r="F19" s="5"/>
      <c r="G19" s="5"/>
      <c r="H19" s="5"/>
      <c r="I19" s="28">
        <f t="shared" si="2"/>
        <v>0</v>
      </c>
      <c r="J19" s="5">
        <v>5000</v>
      </c>
      <c r="K19" s="5"/>
      <c r="L19" s="5"/>
      <c r="M19" s="28">
        <f t="shared" si="0"/>
        <v>5000</v>
      </c>
      <c r="N19" s="29"/>
      <c r="O19" s="28">
        <f t="shared" si="1"/>
        <v>5000</v>
      </c>
      <c r="P19" s="28">
        <f t="shared" si="3"/>
        <v>28642</v>
      </c>
      <c r="Q19" s="30">
        <f t="shared" si="4"/>
        <v>11358</v>
      </c>
      <c r="R19" s="14"/>
    </row>
    <row r="20" spans="1:18" ht="15.75" x14ac:dyDescent="0.25">
      <c r="A20" s="14"/>
      <c r="B20" s="2" t="s">
        <v>103</v>
      </c>
      <c r="C20" s="7" t="s">
        <v>102</v>
      </c>
      <c r="D20" s="6">
        <v>43956</v>
      </c>
      <c r="E20" s="5"/>
      <c r="F20" s="5"/>
      <c r="G20" s="5">
        <v>2500</v>
      </c>
      <c r="H20" s="5"/>
      <c r="I20" s="28">
        <f t="shared" si="2"/>
        <v>2500</v>
      </c>
      <c r="J20" s="5"/>
      <c r="K20" s="5"/>
      <c r="L20" s="5"/>
      <c r="M20" s="28">
        <f t="shared" si="0"/>
        <v>0</v>
      </c>
      <c r="N20" s="29"/>
      <c r="O20" s="28">
        <f t="shared" si="1"/>
        <v>2500</v>
      </c>
      <c r="P20" s="28">
        <f t="shared" si="3"/>
        <v>31142</v>
      </c>
      <c r="Q20" s="30">
        <f t="shared" si="4"/>
        <v>8858</v>
      </c>
      <c r="R20" s="14"/>
    </row>
    <row r="21" spans="1:18" ht="16.5" thickBot="1" x14ac:dyDescent="0.3">
      <c r="A21" s="32"/>
      <c r="B21" s="34" t="s">
        <v>12</v>
      </c>
      <c r="C21" s="34"/>
      <c r="D21" s="34"/>
      <c r="E21" s="35">
        <f t="shared" ref="E21:O21" si="5">SUM(E15:E20)</f>
        <v>24000</v>
      </c>
      <c r="F21" s="35">
        <f t="shared" si="5"/>
        <v>92</v>
      </c>
      <c r="G21" s="35">
        <f t="shared" si="5"/>
        <v>1700</v>
      </c>
      <c r="H21" s="35">
        <f t="shared" si="5"/>
        <v>0</v>
      </c>
      <c r="I21" s="35">
        <f t="shared" si="5"/>
        <v>25792</v>
      </c>
      <c r="J21" s="35">
        <f t="shared" si="5"/>
        <v>5000</v>
      </c>
      <c r="K21" s="35">
        <f t="shared" si="5"/>
        <v>0</v>
      </c>
      <c r="L21" s="35">
        <f t="shared" si="5"/>
        <v>350</v>
      </c>
      <c r="M21" s="35">
        <f t="shared" si="5"/>
        <v>5350</v>
      </c>
      <c r="N21" s="35">
        <f t="shared" si="5"/>
        <v>0</v>
      </c>
      <c r="O21" s="35">
        <f t="shared" si="5"/>
        <v>31142</v>
      </c>
      <c r="P21" s="35">
        <f>P20</f>
        <v>31142</v>
      </c>
      <c r="Q21" s="35">
        <f>Q20</f>
        <v>8858</v>
      </c>
      <c r="R21" s="32"/>
    </row>
    <row r="22" spans="1:18" ht="16.5" thickTop="1" x14ac:dyDescent="0.25">
      <c r="A22" s="32"/>
      <c r="B22" s="36"/>
      <c r="C22" s="36"/>
      <c r="D22" s="36"/>
      <c r="E22" s="36"/>
      <c r="F22" s="36"/>
      <c r="G22" s="36"/>
      <c r="H22" s="36"/>
      <c r="I22" s="37">
        <v>0.75</v>
      </c>
      <c r="J22" s="36"/>
      <c r="K22" s="36"/>
      <c r="L22" s="36"/>
      <c r="M22" s="34" t="s">
        <v>110</v>
      </c>
      <c r="O22" s="34" t="s">
        <v>111</v>
      </c>
      <c r="P22" s="36"/>
      <c r="Q22" s="36"/>
      <c r="R22" s="32"/>
    </row>
    <row r="23" spans="1:18" ht="15.75" x14ac:dyDescent="0.25">
      <c r="A23" s="32"/>
      <c r="B23" s="36"/>
      <c r="C23" s="36"/>
      <c r="D23" s="36"/>
      <c r="E23" s="34" t="s">
        <v>99</v>
      </c>
      <c r="F23" s="36"/>
      <c r="G23" s="36"/>
      <c r="H23" s="36"/>
      <c r="I23" s="39">
        <f>MIN(I21/0.75,D5,(I21+M21))</f>
        <v>31142</v>
      </c>
      <c r="J23" s="36"/>
      <c r="K23" s="36"/>
      <c r="L23" s="36" t="s">
        <v>5</v>
      </c>
      <c r="M23" s="40">
        <f>I21</f>
        <v>25792</v>
      </c>
      <c r="O23" s="40">
        <f>I21</f>
        <v>25792</v>
      </c>
      <c r="P23" s="41">
        <f>O23/O25</f>
        <v>0.82820628090681392</v>
      </c>
      <c r="Q23" s="36"/>
      <c r="R23" s="32"/>
    </row>
    <row r="24" spans="1:18" ht="15.75" x14ac:dyDescent="0.25">
      <c r="A24" s="32"/>
      <c r="B24" s="36"/>
      <c r="C24" s="36"/>
      <c r="D24" s="36"/>
      <c r="E24" s="34" t="s">
        <v>0</v>
      </c>
      <c r="F24" s="36"/>
      <c r="G24" s="36"/>
      <c r="H24" s="36"/>
      <c r="I24" s="42">
        <f>D5</f>
        <v>40000</v>
      </c>
      <c r="J24" s="36"/>
      <c r="K24" s="36"/>
      <c r="L24" s="36" t="s">
        <v>11</v>
      </c>
      <c r="M24" s="40">
        <f>M25-M23</f>
        <v>8597.3333333333358</v>
      </c>
      <c r="O24" s="40">
        <f>M21</f>
        <v>5350</v>
      </c>
      <c r="P24" s="41">
        <f>O24/O25</f>
        <v>0.17179371909318605</v>
      </c>
      <c r="Q24" s="36"/>
      <c r="R24" s="32"/>
    </row>
    <row r="25" spans="1:18" ht="16.5" thickBot="1" x14ac:dyDescent="0.3">
      <c r="A25" s="32"/>
      <c r="B25" s="36"/>
      <c r="C25" s="39"/>
      <c r="D25" s="36"/>
      <c r="E25" s="36" t="s">
        <v>17</v>
      </c>
      <c r="F25" s="36"/>
      <c r="G25" s="36"/>
      <c r="H25" s="36"/>
      <c r="I25" s="43">
        <f>I24-I23</f>
        <v>8858</v>
      </c>
      <c r="J25" s="36"/>
      <c r="K25" s="36"/>
      <c r="L25" s="36" t="s">
        <v>109</v>
      </c>
      <c r="M25" s="44">
        <f>M23/0.75</f>
        <v>34389.333333333336</v>
      </c>
      <c r="O25" s="44">
        <f>SUM(O23:O24)</f>
        <v>31142</v>
      </c>
      <c r="P25" s="36"/>
      <c r="Q25" s="36"/>
      <c r="R25" s="32"/>
    </row>
    <row r="26" spans="1:18" ht="15.75" thickTop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x14ac:dyDescent="0.25">
      <c r="B27" s="45" t="s">
        <v>100</v>
      </c>
    </row>
    <row r="28" spans="1:18" x14ac:dyDescent="0.25">
      <c r="A28" s="46" t="s">
        <v>21</v>
      </c>
      <c r="B28" s="47" t="s">
        <v>22</v>
      </c>
      <c r="M28" s="48" t="s">
        <v>31</v>
      </c>
      <c r="O28" s="49" t="s">
        <v>113</v>
      </c>
      <c r="P28" s="49"/>
    </row>
    <row r="29" spans="1:18" x14ac:dyDescent="0.25">
      <c r="B29" s="9" t="s">
        <v>34</v>
      </c>
      <c r="M29" s="50" t="s">
        <v>32</v>
      </c>
      <c r="O29" s="49" t="s">
        <v>43</v>
      </c>
      <c r="P29" s="49"/>
    </row>
    <row r="30" spans="1:18" x14ac:dyDescent="0.25">
      <c r="A30" s="46" t="s">
        <v>23</v>
      </c>
      <c r="B30" s="9" t="s">
        <v>28</v>
      </c>
      <c r="M30" s="49"/>
      <c r="O30" s="9" t="s">
        <v>122</v>
      </c>
    </row>
    <row r="31" spans="1:18" x14ac:dyDescent="0.25">
      <c r="A31" s="51" t="s">
        <v>24</v>
      </c>
      <c r="B31" s="49" t="s">
        <v>33</v>
      </c>
      <c r="M31" s="49"/>
      <c r="O31" s="9" t="s">
        <v>123</v>
      </c>
    </row>
    <row r="32" spans="1:18" x14ac:dyDescent="0.25">
      <c r="A32" s="51" t="s">
        <v>29</v>
      </c>
      <c r="B32" s="9" t="s">
        <v>13</v>
      </c>
    </row>
    <row r="33" spans="1:2" x14ac:dyDescent="0.25">
      <c r="A33" s="51" t="s">
        <v>30</v>
      </c>
      <c r="B33" s="49" t="s">
        <v>35</v>
      </c>
    </row>
    <row r="34" spans="1:2" x14ac:dyDescent="0.25">
      <c r="A34" s="48"/>
      <c r="B34" s="49"/>
    </row>
    <row r="35" spans="1:2" x14ac:dyDescent="0.25">
      <c r="B35" s="49"/>
    </row>
  </sheetData>
  <sheetProtection selectLockedCells="1"/>
  <mergeCells count="10">
    <mergeCell ref="D9:E9"/>
    <mergeCell ref="I9:J9"/>
    <mergeCell ref="B11:Q11"/>
    <mergeCell ref="D5:E5"/>
    <mergeCell ref="D6:E6"/>
    <mergeCell ref="I6:J6"/>
    <mergeCell ref="D7:E7"/>
    <mergeCell ref="I7:J7"/>
    <mergeCell ref="D8:E8"/>
    <mergeCell ref="I8:J8"/>
  </mergeCells>
  <conditionalFormatting sqref="Q16:Q20">
    <cfRule type="cellIs" dxfId="0" priority="1" operator="lessThan">
      <formula>0</formula>
    </cfRule>
  </conditionalFormatting>
  <pageMargins left="0.7" right="0.7" top="0.75" bottom="0.75" header="0.3" footer="0.3"/>
  <pageSetup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workbookViewId="0">
      <selection activeCell="R12" sqref="R12"/>
    </sheetView>
  </sheetViews>
  <sheetFormatPr defaultRowHeight="15" x14ac:dyDescent="0.25"/>
  <sheetData>
    <row r="1" spans="1:6" x14ac:dyDescent="0.25">
      <c r="A1" s="111"/>
      <c r="B1" s="112"/>
      <c r="C1" s="112"/>
      <c r="D1" s="112"/>
      <c r="E1" s="113"/>
    </row>
    <row r="2" spans="1:6" x14ac:dyDescent="0.25">
      <c r="A2" s="114"/>
      <c r="B2" s="115"/>
      <c r="C2" s="115"/>
      <c r="D2" s="115"/>
      <c r="E2" s="116"/>
      <c r="F2" s="90" t="s">
        <v>133</v>
      </c>
    </row>
    <row r="3" spans="1:6" x14ac:dyDescent="0.25">
      <c r="A3" s="114"/>
      <c r="B3" s="115"/>
      <c r="C3" s="115"/>
      <c r="D3" s="115"/>
      <c r="E3" s="116"/>
    </row>
    <row r="4" spans="1:6" ht="15.75" thickBot="1" x14ac:dyDescent="0.3">
      <c r="A4" s="117"/>
      <c r="B4" s="118"/>
      <c r="C4" s="118"/>
      <c r="D4" s="118"/>
      <c r="E4" s="119"/>
      <c r="F4" s="90"/>
    </row>
    <row r="5" spans="1:6" x14ac:dyDescent="0.25">
      <c r="A5" s="1" t="s">
        <v>128</v>
      </c>
      <c r="C5" s="1" t="s">
        <v>131</v>
      </c>
    </row>
    <row r="28" spans="1:2" x14ac:dyDescent="0.25">
      <c r="A28" s="1" t="s">
        <v>129</v>
      </c>
      <c r="B28" s="1" t="s">
        <v>130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Allowable expenses</vt:lpstr>
      <vt:lpstr>Template</vt:lpstr>
      <vt:lpstr>SAMPLE</vt:lpstr>
      <vt:lpstr>Payroll report example</vt:lpstr>
    </vt:vector>
  </TitlesOfParts>
  <Company>OS33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Kristoff</dc:creator>
  <cp:lastModifiedBy>Jessica Randall</cp:lastModifiedBy>
  <cp:lastPrinted>2020-04-15T00:21:56Z</cp:lastPrinted>
  <dcterms:created xsi:type="dcterms:W3CDTF">2020-04-11T20:06:01Z</dcterms:created>
  <dcterms:modified xsi:type="dcterms:W3CDTF">2020-04-16T21:11:08Z</dcterms:modified>
</cp:coreProperties>
</file>